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0" yWindow="65191" windowWidth="12405" windowHeight="11640" tabRatio="382" activeTab="0"/>
  </bookViews>
  <sheets>
    <sheet name="Work Sheet" sheetId="1" r:id="rId1"/>
    <sheet name="pdf" sheetId="2" r:id="rId2"/>
    <sheet name="Sheet1" sheetId="3" r:id="rId3"/>
  </sheets>
  <definedNames>
    <definedName name="_xlnm.Print_Area" localSheetId="1">'pdf'!$A$1:$F$117</definedName>
    <definedName name="_xlnm.Print_Area" localSheetId="0">'Work Sheet'!$A$1:$F$129</definedName>
  </definedNames>
  <calcPr fullCalcOnLoad="1"/>
</workbook>
</file>

<file path=xl/sharedStrings.xml><?xml version="1.0" encoding="utf-8"?>
<sst xmlns="http://schemas.openxmlformats.org/spreadsheetml/2006/main" count="522" uniqueCount="199">
  <si>
    <t>PAY ITEM NUMBER</t>
  </si>
  <si>
    <t>PAY ITEM DESCRIPTION</t>
  </si>
  <si>
    <t>UNITS</t>
  </si>
  <si>
    <t>ESTIMATED QUANTITY</t>
  </si>
  <si>
    <t>0104-</t>
  </si>
  <si>
    <t>TREE PROTECTION BARRICADE</t>
  </si>
  <si>
    <t>LF</t>
  </si>
  <si>
    <t>0104-10-3</t>
  </si>
  <si>
    <t>SEDIMENT BARRIER</t>
  </si>
  <si>
    <t>0104-15</t>
  </si>
  <si>
    <t>SOIL TRACKING PREVENTION DEVICE</t>
  </si>
  <si>
    <t>EA</t>
  </si>
  <si>
    <t>0110-1-1</t>
  </si>
  <si>
    <t>CLEARING &amp; GRUBBING</t>
  </si>
  <si>
    <t>AC</t>
  </si>
  <si>
    <t>0120-1</t>
  </si>
  <si>
    <t>REGULAR EXCAVATION</t>
  </si>
  <si>
    <t>CY</t>
  </si>
  <si>
    <t>0120-6</t>
  </si>
  <si>
    <t>EMBANKMENT</t>
  </si>
  <si>
    <t>0125-1</t>
  </si>
  <si>
    <t>EXCAVATION FOR STRUCTURES</t>
  </si>
  <si>
    <t>0160-4</t>
  </si>
  <si>
    <t>TYPE B STABILIZATION</t>
  </si>
  <si>
    <t>SY</t>
  </si>
  <si>
    <t>0162-1-11</t>
  </si>
  <si>
    <t>PREPARED SOIL LAYER, FINISH SOIL LAYER, 6"</t>
  </si>
  <si>
    <t>0285-706</t>
  </si>
  <si>
    <t>OPTIONAL BASE, BASE GROUP 06</t>
  </si>
  <si>
    <t>0334-1-12</t>
  </si>
  <si>
    <t>SUPERPAVE ASPHALTIC CONC, TRAFFIC B</t>
  </si>
  <si>
    <t>TN</t>
  </si>
  <si>
    <t>0327-70-1</t>
  </si>
  <si>
    <t>MILLING EXIST ASPH PAVT, 1" AVG DEPTH</t>
  </si>
  <si>
    <t>0337-7-30</t>
  </si>
  <si>
    <t>ASPHALT CONCRETE FRICTION COURSE,TRAFFIC B, FC-9.5,</t>
  </si>
  <si>
    <t>0425-1-311</t>
  </si>
  <si>
    <t>INLETS, CURB, TYPE P-1, &lt;10'</t>
  </si>
  <si>
    <t>0425-1-351</t>
  </si>
  <si>
    <t>INLETS, CURB, TYPE P-5, &lt;10'</t>
  </si>
  <si>
    <t>0425-1-521</t>
  </si>
  <si>
    <t>INLETS, DT BOT, TYPE C,&lt;10'</t>
  </si>
  <si>
    <t>0425-2-61</t>
  </si>
  <si>
    <t>MANHOLES, P-8, &lt;10'</t>
  </si>
  <si>
    <t>0430-174-101</t>
  </si>
  <si>
    <t>PIPE CULVERT, OPTIONAL MATERIAL, ROUND, 0-24"SD</t>
  </si>
  <si>
    <t>0430-175-101</t>
  </si>
  <si>
    <t>PIPE CULVERT,OPTIONAL MATERIAL,ROUND, 0-24"S/CD</t>
  </si>
  <si>
    <t>0430-982-123</t>
  </si>
  <si>
    <t>MITERED END SECTION, OPTIONAL ROUND, 15" CD</t>
  </si>
  <si>
    <t>0440-1-20</t>
  </si>
  <si>
    <t>UNDERDRAIN, TYPE II</t>
  </si>
  <si>
    <t>0520-1-10</t>
  </si>
  <si>
    <t>0520-3</t>
  </si>
  <si>
    <t>VALLEY GUTTER- CONCRETE</t>
  </si>
  <si>
    <t>0522-2</t>
  </si>
  <si>
    <t>SIDEWALK CONCRETE, 6" THICK</t>
  </si>
  <si>
    <t>0530-3-4</t>
  </si>
  <si>
    <t>RIPRAP, RUBBLE, F&amp;I, DITCH LINING</t>
  </si>
  <si>
    <t>0570-1-1</t>
  </si>
  <si>
    <t>PERFORMANCE TURF</t>
  </si>
  <si>
    <t>0570-1-2</t>
  </si>
  <si>
    <t>PERFORMANCE TURF, SOD</t>
  </si>
  <si>
    <t>0700-20-11</t>
  </si>
  <si>
    <t>SINGLE POST SIGN, F&amp;I, LESS THAN 12 SF</t>
  </si>
  <si>
    <t>AS</t>
  </si>
  <si>
    <t>0700-20-40</t>
  </si>
  <si>
    <t>SINGLE POST SIGN, RELOCATE</t>
  </si>
  <si>
    <t>0700-20-60</t>
  </si>
  <si>
    <t>SINGLE POST SIGN, REMOVE</t>
  </si>
  <si>
    <t>0711-11-111</t>
  </si>
  <si>
    <t>THERMOPLASTIC, STANDARD, WHITE, SOLID, 6"</t>
  </si>
  <si>
    <t>NM</t>
  </si>
  <si>
    <t>0711-11-125</t>
  </si>
  <si>
    <t>THERMOPLASTIC, STANDARD, WHITE, SOLID, 24"</t>
  </si>
  <si>
    <t>0711-11-151</t>
  </si>
  <si>
    <t>THERMOPLASTIC, STANDARD, WHITE, DOTTED/GUIDELINE/</t>
  </si>
  <si>
    <t>0711-11-170</t>
  </si>
  <si>
    <t>THERMOPLASTIC, STANDARD, WHITE, ARROW</t>
  </si>
  <si>
    <t>0711-11-211</t>
  </si>
  <si>
    <t>THERMOPLASTIC, STANDARD,YELLOW, SOLID, 6"</t>
  </si>
  <si>
    <t>0711-11-224</t>
  </si>
  <si>
    <t>THERMOPLASTIC, STANDARD, YELLOW, SOLID, 18"</t>
  </si>
  <si>
    <t>0711-11-251</t>
  </si>
  <si>
    <t>THERMOPLASTIC, STANDARD, YELLOW, DOTTED / GUIDELINE</t>
  </si>
  <si>
    <t>0101-1</t>
  </si>
  <si>
    <t>MOBILIZATION</t>
  </si>
  <si>
    <t>LS</t>
  </si>
  <si>
    <t>0102-1</t>
  </si>
  <si>
    <t>MAINTENANCE OF TRAFFIC</t>
  </si>
  <si>
    <t>UNIT COST</t>
  </si>
  <si>
    <t>TOTAL COST</t>
  </si>
  <si>
    <t>630-1-11</t>
  </si>
  <si>
    <t>CONDUIT (FURNISH &amp; INSTALL)(ABOVE GROUND)</t>
  </si>
  <si>
    <t>630-1-12</t>
  </si>
  <si>
    <t>CONDUIT (FURNISH &amp; INSTALL)(UNDERGROUND)</t>
  </si>
  <si>
    <t>630-1-13</t>
  </si>
  <si>
    <t>CONDUIT (FURNISH &amp; INSTALL)(UNDERPAVEMENT)</t>
  </si>
  <si>
    <t>630-1-14</t>
  </si>
  <si>
    <t>CONDUIT (FURNISH &amp; INSTALL)(UNDERGROUND - JACKED)</t>
  </si>
  <si>
    <t>632-7-1</t>
  </si>
  <si>
    <t>PI</t>
  </si>
  <si>
    <t>635-1-11</t>
  </si>
  <si>
    <t>639-1-22</t>
  </si>
  <si>
    <t>639-2-1</t>
  </si>
  <si>
    <t>ELECTRICAL SERVICE WIRE</t>
  </si>
  <si>
    <t>649-31-112</t>
  </si>
  <si>
    <t>MAST ARM ASSEMBLY, ARM (1) TYPE D5, ARM (2) TYPE D2 POLE TYPE S3</t>
  </si>
  <si>
    <t>650-51-311</t>
  </si>
  <si>
    <t>SIGNAL TRAFFIC(F&amp;I)(3 SECT 1 WAY)(STD)</t>
  </si>
  <si>
    <t>650-51-511</t>
  </si>
  <si>
    <t>SIGNAL TRAFFIC(F&amp;I)(5 SECT 1 WAY)(STD)</t>
  </si>
  <si>
    <t>653-191</t>
  </si>
  <si>
    <t>PEDESTRIAN SIGNAL (LED - COUNTDOWN)(1 WAY)</t>
  </si>
  <si>
    <t>659-101</t>
  </si>
  <si>
    <t>SIGNAL HEAD BACK PLATE, (3 SECTION)</t>
  </si>
  <si>
    <t>659-118</t>
  </si>
  <si>
    <t>SIGNAL HEAD BACK PLATE, (5 SECTION)</t>
  </si>
  <si>
    <t>659-108</t>
  </si>
  <si>
    <t>STEEL PEDESTAL</t>
  </si>
  <si>
    <t>659-109</t>
  </si>
  <si>
    <t>SIGNAL HEAD AUXILIARIES  (CONC PEDESTAL TYPE II)</t>
  </si>
  <si>
    <t>660-1-109</t>
  </si>
  <si>
    <t>660-1-110</t>
  </si>
  <si>
    <t>660-2-102</t>
  </si>
  <si>
    <t>660-2-106</t>
  </si>
  <si>
    <t>663-74-11</t>
  </si>
  <si>
    <t>VEHICLE DETECTOR ASSEM   (F&amp;I)(OPTICAL TYPE)(3-WAY)</t>
  </si>
  <si>
    <t>665-11</t>
  </si>
  <si>
    <t>PEDESTRIAN DETECTOR (POLE MOUNTED)</t>
  </si>
  <si>
    <t>670-5-121</t>
  </si>
  <si>
    <t>TRAFFIC CONTROL ASSEMBLY (F&amp;I) TYPE 170 (1 PRE-EMPTION PLAN)</t>
  </si>
  <si>
    <t>690-10</t>
  </si>
  <si>
    <t>TRAFFIC SIGNAL HEAD ASSEMBLE, REMOVE</t>
  </si>
  <si>
    <t>690-33-1</t>
  </si>
  <si>
    <t>POLE REMOVAL - DEEP</t>
  </si>
  <si>
    <t>690-50</t>
  </si>
  <si>
    <t>CONTROLLER ASSEMBLY REMOVE</t>
  </si>
  <si>
    <t>690-80</t>
  </si>
  <si>
    <t>SPAN WIRE ASSEMBLY REMOVE</t>
  </si>
  <si>
    <t>690-90</t>
  </si>
  <si>
    <t>REMOVE CONDUIT &amp; CABLING</t>
  </si>
  <si>
    <t>690-100</t>
  </si>
  <si>
    <t>SIGNAL EQUIPMENT, MISCELLANEOUS REMOVE</t>
  </si>
  <si>
    <t>700-48-18</t>
  </si>
  <si>
    <t>SIGN PANELS (F&amp;I) ) (15 OR &lt;)</t>
  </si>
  <si>
    <t>ROADWAY SUBTOTAL =</t>
  </si>
  <si>
    <t>SIGNALIZATION SUBTOTAL =</t>
  </si>
  <si>
    <t>1080-15-6</t>
  </si>
  <si>
    <t>ADJUST &amp; MODIFY, 6" WATER, WITH DIP (F&amp;I)</t>
  </si>
  <si>
    <t>EA.</t>
  </si>
  <si>
    <t>1080-15-12</t>
  </si>
  <si>
    <t>1650-5</t>
  </si>
  <si>
    <t>ADJUST VALVE BOX (LOWER/RAISE WITH CONC. COLLAR)</t>
  </si>
  <si>
    <t>RECORD DRAWINGS (ASBUILTS, PER COT SPECIFICATIONS)</t>
  </si>
  <si>
    <t>L.S.</t>
  </si>
  <si>
    <t>UTILITY RELOCATION SUBTOTAL =</t>
  </si>
  <si>
    <t>PROJECT TOTAL =</t>
  </si>
  <si>
    <t>SUMMARY OF ROADWAY PAY ITEMS</t>
  </si>
  <si>
    <t>PROJECT:  BANNERMAN &amp; BULL HEADLEY INTERSECTION IMPROVEMENTS</t>
  </si>
  <si>
    <t>LEON COUNTY PROJECT NO.:</t>
  </si>
  <si>
    <t>DATE:  02/07/2011</t>
  </si>
  <si>
    <t>SUMMARY OF SIGNALIZATION PAY ITEMS</t>
  </si>
  <si>
    <t>SUMMARY OF UTILITY ADJUSTMENT PAY ITEMS</t>
  </si>
  <si>
    <t>CONCRETE CURB &amp; GUTTER, MODIFIED TYPE F</t>
  </si>
  <si>
    <t>ADJUST &amp; MODIFY, 10" WATER, WITH DIP (F&amp;I)</t>
  </si>
  <si>
    <t>LOOP DETECTOR INDUCTIVE (F&amp;I) (TYPE  10)</t>
  </si>
  <si>
    <t>LOOP DETECTOR INDUCTIVE (F&amp;I) (TYPE  9)</t>
  </si>
  <si>
    <t>LOOP ASSEMBLY (F&amp;I)  (TYPE  B)</t>
  </si>
  <si>
    <t>LOOP ASSEMBLY (F&amp;I)  (TYPE  F)</t>
  </si>
  <si>
    <t>CABLE (SIGNAL)  (FURNISH &amp; INSTALL)</t>
  </si>
  <si>
    <t>PULL &amp; JUNCTION BOXES  (F&amp;I)  (PULL BOX)</t>
  </si>
  <si>
    <t>ELECTRICAL POWER SERVICE  (UNDERGROUND)</t>
  </si>
  <si>
    <t>PROJECT:  BANNERMAN ROAD &amp; BULL HEADLEY ROAD INTERSECTION IMPROVEMENTS</t>
  </si>
  <si>
    <t>CLEARING &amp; GRUBBING (including trees less than 18" dia.)</t>
  </si>
  <si>
    <t>LC-001</t>
  </si>
  <si>
    <t>LC-002</t>
  </si>
  <si>
    <t>TREE REMOVAL (18" dia. To 34" dia.)</t>
  </si>
  <si>
    <t>LC-003</t>
  </si>
  <si>
    <t>wr</t>
  </si>
  <si>
    <t>PAINTED PAVT MARK, STD, WHITE, SOLID, 6"</t>
  </si>
  <si>
    <t>0710-11-111</t>
  </si>
  <si>
    <t>PAINTED PAVT MARK, STD, WHITE, SOLID, 24"</t>
  </si>
  <si>
    <t>0710-11-125</t>
  </si>
  <si>
    <t>PAINTED PAVT MARK, STD, WHITE, DOTTED/GUIDELINE/</t>
  </si>
  <si>
    <t>PAINTED PAVT MARK, STD, WHITE, ARROW</t>
  </si>
  <si>
    <t>PAINTED PAVT MARK, STD,YELLOW, SOLID, 6"</t>
  </si>
  <si>
    <t>PAINTED PAVT MARK, STD, YELLOW, SOLID, 18"</t>
  </si>
  <si>
    <t>PAINTED PAVT MARK, STD, YELLOW, DOTTED / GUIDELINE</t>
  </si>
  <si>
    <t>0710-11-151</t>
  </si>
  <si>
    <t>0710-11-170</t>
  </si>
  <si>
    <t>0710-11-211</t>
  </si>
  <si>
    <t>0710-11-224</t>
  </si>
  <si>
    <t>0710-11-251</t>
  </si>
  <si>
    <t>SOIL TRACKING PREVENTION DEVICE (as instructed by County inspectors; See FDOT #106 Std: 50' L x 15' W x 12" thick gravel pad)</t>
  </si>
  <si>
    <t>TREE REMOVAL (&gt; 34" dia.)</t>
  </si>
  <si>
    <t>TREE STUMPS REMOVAL (at Fire Station No. 15; See Attachment #11 right-of-entry agreement for details.)</t>
  </si>
  <si>
    <t>DATE:  06/11/2012</t>
  </si>
  <si>
    <t>LEON COUNTY BID NO.:  BC-06-21-12-49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</si>
</sst>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 applyProtection="1">
      <alignment horizontal="center"/>
      <protection/>
    </xf>
    <xf numFmtId="16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 applyProtection="1">
      <alignment horizontal="center"/>
      <protection/>
    </xf>
    <xf numFmtId="164" fontId="2" fillId="0" borderId="0" xfId="0" applyNumberFormat="1" applyFont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 quotePrefix="1">
      <alignment/>
    </xf>
    <xf numFmtId="165" fontId="4" fillId="0" borderId="0" xfId="0" applyNumberFormat="1" applyFont="1" applyBorder="1" applyAlignment="1" applyProtection="1">
      <alignment horizontal="right" wrapText="1"/>
      <protection/>
    </xf>
    <xf numFmtId="1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3" fillId="0" borderId="10" xfId="0" applyNumberFormat="1" applyFont="1" applyBorder="1" applyAlignment="1" applyProtection="1">
      <alignment horizontal="center" vertical="center"/>
      <protection/>
    </xf>
    <xf numFmtId="164" fontId="3" fillId="0" borderId="10" xfId="0" applyNumberFormat="1" applyFont="1" applyFill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164" fontId="2" fillId="0" borderId="12" xfId="0" applyNumberFormat="1" applyFont="1" applyBorder="1" applyAlignment="1">
      <alignment/>
    </xf>
    <xf numFmtId="0" fontId="3" fillId="0" borderId="16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 applyProtection="1">
      <alignment horizontal="center"/>
      <protection/>
    </xf>
    <xf numFmtId="16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64" fontId="3" fillId="0" borderId="16" xfId="0" applyNumberFormat="1" applyFont="1" applyFill="1" applyBorder="1" applyAlignment="1">
      <alignment/>
    </xf>
    <xf numFmtId="164" fontId="4" fillId="0" borderId="12" xfId="0" applyNumberFormat="1" applyFont="1" applyBorder="1" applyAlignment="1">
      <alignment/>
    </xf>
    <xf numFmtId="0" fontId="0" fillId="0" borderId="0" xfId="0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/>
    </xf>
    <xf numFmtId="164" fontId="3" fillId="0" borderId="15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12" xfId="0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164" fontId="2" fillId="0" borderId="0" xfId="0" applyNumberFormat="1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wrapText="1"/>
      <protection/>
    </xf>
    <xf numFmtId="0" fontId="0" fillId="0" borderId="10" xfId="0" applyBorder="1" applyAlignment="1" applyProtection="1">
      <alignment horizontal="center" vertical="center"/>
      <protection/>
    </xf>
    <xf numFmtId="1" fontId="0" fillId="0" borderId="10" xfId="0" applyNumberFormat="1" applyBorder="1" applyAlignment="1" applyProtection="1">
      <alignment horizontal="center" vertical="center"/>
      <protection/>
    </xf>
    <xf numFmtId="164" fontId="0" fillId="0" borderId="10" xfId="0" applyNumberFormat="1" applyBorder="1" applyAlignment="1" applyProtection="1">
      <alignment/>
      <protection locked="0"/>
    </xf>
    <xf numFmtId="164" fontId="3" fillId="0" borderId="10" xfId="0" applyNumberFormat="1" applyFont="1" applyFill="1" applyBorder="1" applyAlignment="1" applyProtection="1">
      <alignment/>
      <protection locked="0"/>
    </xf>
    <xf numFmtId="164" fontId="3" fillId="0" borderId="10" xfId="0" applyNumberFormat="1" applyFont="1" applyFill="1" applyBorder="1" applyAlignment="1" applyProtection="1">
      <alignment vertical="center"/>
      <protection locked="0"/>
    </xf>
    <xf numFmtId="2" fontId="0" fillId="0" borderId="10" xfId="0" applyNumberFormat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left"/>
      <protection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2" fillId="0" borderId="1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165" fontId="4" fillId="0" borderId="0" xfId="0" applyNumberFormat="1" applyFont="1" applyBorder="1" applyAlignment="1" applyProtection="1">
      <alignment horizontal="right" wrapText="1"/>
      <protection/>
    </xf>
    <xf numFmtId="0" fontId="4" fillId="0" borderId="12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8"/>
  <sheetViews>
    <sheetView tabSelected="1" zoomScale="150" zoomScaleNormal="150" zoomScaleSheetLayoutView="100" zoomScalePageLayoutView="0" workbookViewId="0" topLeftCell="A1">
      <selection activeCell="E54" sqref="E54"/>
    </sheetView>
  </sheetViews>
  <sheetFormatPr defaultColWidth="9.140625" defaultRowHeight="15"/>
  <cols>
    <col min="1" max="1" width="13.8515625" style="0" customWidth="1"/>
    <col min="2" max="2" width="50.421875" style="62" customWidth="1"/>
    <col min="3" max="3" width="7.140625" style="0" customWidth="1"/>
    <col min="4" max="5" width="11.421875" style="0" customWidth="1"/>
    <col min="6" max="6" width="15.8515625" style="0" customWidth="1"/>
  </cols>
  <sheetData>
    <row r="2" spans="1:6" ht="15">
      <c r="A2" s="88" t="s">
        <v>158</v>
      </c>
      <c r="B2" s="89"/>
      <c r="C2" s="89"/>
      <c r="D2" s="89"/>
      <c r="E2" s="89"/>
      <c r="F2" s="90"/>
    </row>
    <row r="3" spans="1:6" ht="15">
      <c r="A3" s="91" t="s">
        <v>173</v>
      </c>
      <c r="B3" s="92"/>
      <c r="C3" s="92"/>
      <c r="D3" s="92"/>
      <c r="E3" s="92"/>
      <c r="F3" s="93"/>
    </row>
    <row r="4" spans="1:6" ht="15">
      <c r="A4" s="91" t="str">
        <f>A66</f>
        <v>LEON COUNTY BID NO.:  BC-06-21-12-49</v>
      </c>
      <c r="B4" s="92"/>
      <c r="C4" s="92"/>
      <c r="D4" s="92"/>
      <c r="E4" s="92"/>
      <c r="F4" s="93"/>
    </row>
    <row r="5" spans="1:6" ht="15">
      <c r="A5" s="91" t="str">
        <f>A67</f>
        <v>DATE:  06/11/2012</v>
      </c>
      <c r="B5" s="92"/>
      <c r="C5" s="92"/>
      <c r="D5" s="92"/>
      <c r="E5" s="92"/>
      <c r="F5" s="93"/>
    </row>
    <row r="6" spans="1:6" ht="15">
      <c r="A6" s="85"/>
      <c r="B6" s="86"/>
      <c r="C6" s="86"/>
      <c r="D6" s="86"/>
      <c r="E6" s="86"/>
      <c r="F6" s="87"/>
    </row>
    <row r="7" spans="1:6" ht="30">
      <c r="A7" s="70" t="s">
        <v>0</v>
      </c>
      <c r="B7" s="70" t="s">
        <v>1</v>
      </c>
      <c r="C7" s="71" t="s">
        <v>2</v>
      </c>
      <c r="D7" s="70" t="s">
        <v>3</v>
      </c>
      <c r="E7" s="70" t="s">
        <v>90</v>
      </c>
      <c r="F7" s="70" t="s">
        <v>91</v>
      </c>
    </row>
    <row r="8" spans="1:6" ht="15">
      <c r="A8" s="72" t="s">
        <v>85</v>
      </c>
      <c r="B8" s="73" t="s">
        <v>86</v>
      </c>
      <c r="C8" s="74" t="s">
        <v>87</v>
      </c>
      <c r="D8" s="75">
        <v>1</v>
      </c>
      <c r="E8" s="76"/>
      <c r="F8" s="8">
        <f>(D8*E8)</f>
        <v>0</v>
      </c>
    </row>
    <row r="9" spans="1:6" ht="15">
      <c r="A9" s="72" t="s">
        <v>88</v>
      </c>
      <c r="B9" s="73" t="s">
        <v>89</v>
      </c>
      <c r="C9" s="74" t="s">
        <v>87</v>
      </c>
      <c r="D9" s="75">
        <v>1</v>
      </c>
      <c r="E9" s="76"/>
      <c r="F9" s="8">
        <f aca="true" t="shared" si="0" ref="F9:F53">(D9*E9)</f>
        <v>0</v>
      </c>
    </row>
    <row r="10" spans="1:6" ht="15">
      <c r="A10" s="72" t="s">
        <v>4</v>
      </c>
      <c r="B10" s="73" t="s">
        <v>5</v>
      </c>
      <c r="C10" s="74" t="s">
        <v>6</v>
      </c>
      <c r="D10" s="75">
        <v>836.4</v>
      </c>
      <c r="E10" s="76"/>
      <c r="F10" s="8">
        <f t="shared" si="0"/>
        <v>0</v>
      </c>
    </row>
    <row r="11" spans="1:6" ht="15">
      <c r="A11" s="72" t="s">
        <v>7</v>
      </c>
      <c r="B11" s="73" t="s">
        <v>8</v>
      </c>
      <c r="C11" s="74" t="s">
        <v>6</v>
      </c>
      <c r="D11" s="75">
        <v>1869.3</v>
      </c>
      <c r="E11" s="76"/>
      <c r="F11" s="8">
        <f t="shared" si="0"/>
        <v>0</v>
      </c>
    </row>
    <row r="12" spans="1:6" ht="45">
      <c r="A12" s="72" t="s">
        <v>9</v>
      </c>
      <c r="B12" s="73" t="s">
        <v>194</v>
      </c>
      <c r="C12" s="74" t="s">
        <v>11</v>
      </c>
      <c r="D12" s="75">
        <v>2</v>
      </c>
      <c r="E12" s="76"/>
      <c r="F12" s="8">
        <f t="shared" si="0"/>
        <v>0</v>
      </c>
    </row>
    <row r="13" spans="1:6" ht="30">
      <c r="A13" s="72" t="s">
        <v>12</v>
      </c>
      <c r="B13" s="73" t="s">
        <v>174</v>
      </c>
      <c r="C13" s="74" t="s">
        <v>14</v>
      </c>
      <c r="D13" s="75">
        <v>1</v>
      </c>
      <c r="E13" s="76"/>
      <c r="F13" s="8">
        <f t="shared" si="0"/>
        <v>0</v>
      </c>
    </row>
    <row r="14" spans="1:6" ht="15">
      <c r="A14" s="72" t="s">
        <v>179</v>
      </c>
      <c r="B14" s="73" t="s">
        <v>16</v>
      </c>
      <c r="C14" s="74" t="s">
        <v>17</v>
      </c>
      <c r="D14" s="75">
        <v>485</v>
      </c>
      <c r="E14" s="76"/>
      <c r="F14" s="8">
        <f t="shared" si="0"/>
        <v>0</v>
      </c>
    </row>
    <row r="15" spans="1:6" ht="15">
      <c r="A15" s="72" t="s">
        <v>18</v>
      </c>
      <c r="B15" s="73" t="s">
        <v>19</v>
      </c>
      <c r="C15" s="74" t="s">
        <v>17</v>
      </c>
      <c r="D15" s="75">
        <v>1532</v>
      </c>
      <c r="E15" s="76"/>
      <c r="F15" s="8">
        <f t="shared" si="0"/>
        <v>0</v>
      </c>
    </row>
    <row r="16" spans="1:6" ht="15">
      <c r="A16" s="72" t="s">
        <v>20</v>
      </c>
      <c r="B16" s="73" t="s">
        <v>21</v>
      </c>
      <c r="C16" s="74" t="s">
        <v>17</v>
      </c>
      <c r="D16" s="75">
        <v>1173</v>
      </c>
      <c r="E16" s="76"/>
      <c r="F16" s="8">
        <f t="shared" si="0"/>
        <v>0</v>
      </c>
    </row>
    <row r="17" spans="1:6" ht="15">
      <c r="A17" s="72" t="s">
        <v>22</v>
      </c>
      <c r="B17" s="73" t="s">
        <v>23</v>
      </c>
      <c r="C17" s="74" t="s">
        <v>24</v>
      </c>
      <c r="D17" s="75">
        <v>1347.5</v>
      </c>
      <c r="E17" s="76"/>
      <c r="F17" s="8">
        <f t="shared" si="0"/>
        <v>0</v>
      </c>
    </row>
    <row r="18" spans="1:6" ht="15">
      <c r="A18" s="72" t="s">
        <v>25</v>
      </c>
      <c r="B18" s="73" t="s">
        <v>26</v>
      </c>
      <c r="C18" s="74" t="s">
        <v>24</v>
      </c>
      <c r="D18" s="75">
        <v>2618.24</v>
      </c>
      <c r="E18" s="76"/>
      <c r="F18" s="8">
        <f t="shared" si="0"/>
        <v>0</v>
      </c>
    </row>
    <row r="19" spans="1:6" ht="15">
      <c r="A19" s="72" t="s">
        <v>27</v>
      </c>
      <c r="B19" s="73" t="s">
        <v>28</v>
      </c>
      <c r="C19" s="74" t="s">
        <v>24</v>
      </c>
      <c r="D19" s="75">
        <v>992.94</v>
      </c>
      <c r="E19" s="76"/>
      <c r="F19" s="8">
        <f t="shared" si="0"/>
        <v>0</v>
      </c>
    </row>
    <row r="20" spans="1:6" ht="15">
      <c r="A20" s="72" t="s">
        <v>29</v>
      </c>
      <c r="B20" s="73" t="s">
        <v>30</v>
      </c>
      <c r="C20" s="74" t="s">
        <v>31</v>
      </c>
      <c r="D20" s="75">
        <v>300</v>
      </c>
      <c r="E20" s="76"/>
      <c r="F20" s="8">
        <f t="shared" si="0"/>
        <v>0</v>
      </c>
    </row>
    <row r="21" spans="1:6" ht="15">
      <c r="A21" s="72" t="s">
        <v>32</v>
      </c>
      <c r="B21" s="73" t="s">
        <v>33</v>
      </c>
      <c r="C21" s="74" t="s">
        <v>24</v>
      </c>
      <c r="D21" s="75">
        <v>138.03</v>
      </c>
      <c r="E21" s="76"/>
      <c r="F21" s="8">
        <f t="shared" si="0"/>
        <v>0</v>
      </c>
    </row>
    <row r="22" spans="1:6" ht="30">
      <c r="A22" s="72" t="s">
        <v>34</v>
      </c>
      <c r="B22" s="73" t="s">
        <v>35</v>
      </c>
      <c r="C22" s="74" t="s">
        <v>31</v>
      </c>
      <c r="D22" s="75">
        <v>300</v>
      </c>
      <c r="E22" s="76"/>
      <c r="F22" s="8">
        <f t="shared" si="0"/>
        <v>0</v>
      </c>
    </row>
    <row r="23" spans="1:6" ht="15">
      <c r="A23" s="72" t="s">
        <v>36</v>
      </c>
      <c r="B23" s="73" t="s">
        <v>37</v>
      </c>
      <c r="C23" s="74" t="s">
        <v>11</v>
      </c>
      <c r="D23" s="75">
        <v>1</v>
      </c>
      <c r="E23" s="76"/>
      <c r="F23" s="8">
        <f t="shared" si="0"/>
        <v>0</v>
      </c>
    </row>
    <row r="24" spans="1:6" ht="15">
      <c r="A24" s="72" t="s">
        <v>38</v>
      </c>
      <c r="B24" s="73" t="s">
        <v>39</v>
      </c>
      <c r="C24" s="74" t="s">
        <v>11</v>
      </c>
      <c r="D24" s="75">
        <v>6</v>
      </c>
      <c r="E24" s="76"/>
      <c r="F24" s="8">
        <f t="shared" si="0"/>
        <v>0</v>
      </c>
    </row>
    <row r="25" spans="1:6" ht="15">
      <c r="A25" s="72" t="s">
        <v>40</v>
      </c>
      <c r="B25" s="73" t="s">
        <v>41</v>
      </c>
      <c r="C25" s="74" t="s">
        <v>11</v>
      </c>
      <c r="D25" s="75">
        <v>3</v>
      </c>
      <c r="E25" s="76"/>
      <c r="F25" s="8">
        <f t="shared" si="0"/>
        <v>0</v>
      </c>
    </row>
    <row r="26" spans="1:6" ht="15">
      <c r="A26" s="72" t="s">
        <v>42</v>
      </c>
      <c r="B26" s="73" t="s">
        <v>43</v>
      </c>
      <c r="C26" s="74" t="s">
        <v>11</v>
      </c>
      <c r="D26" s="75">
        <v>2</v>
      </c>
      <c r="E26" s="76"/>
      <c r="F26" s="8">
        <f t="shared" si="0"/>
        <v>0</v>
      </c>
    </row>
    <row r="27" spans="1:6" ht="15">
      <c r="A27" s="72" t="s">
        <v>44</v>
      </c>
      <c r="B27" s="73" t="s">
        <v>45</v>
      </c>
      <c r="C27" s="74" t="s">
        <v>6</v>
      </c>
      <c r="D27" s="75">
        <v>1320</v>
      </c>
      <c r="E27" s="76"/>
      <c r="F27" s="8">
        <f t="shared" si="0"/>
        <v>0</v>
      </c>
    </row>
    <row r="28" spans="1:6" ht="15">
      <c r="A28" s="72" t="s">
        <v>46</v>
      </c>
      <c r="B28" s="73" t="s">
        <v>47</v>
      </c>
      <c r="C28" s="74" t="s">
        <v>6</v>
      </c>
      <c r="D28" s="75">
        <v>53</v>
      </c>
      <c r="E28" s="76"/>
      <c r="F28" s="8">
        <f t="shared" si="0"/>
        <v>0</v>
      </c>
    </row>
    <row r="29" spans="1:6" ht="15">
      <c r="A29" s="72" t="s">
        <v>48</v>
      </c>
      <c r="B29" s="73" t="s">
        <v>49</v>
      </c>
      <c r="C29" s="74" t="s">
        <v>11</v>
      </c>
      <c r="D29" s="75">
        <v>1</v>
      </c>
      <c r="E29" s="76"/>
      <c r="F29" s="8">
        <f t="shared" si="0"/>
        <v>0</v>
      </c>
    </row>
    <row r="30" spans="1:6" ht="15">
      <c r="A30" s="72" t="s">
        <v>50</v>
      </c>
      <c r="B30" s="73" t="s">
        <v>51</v>
      </c>
      <c r="C30" s="74" t="s">
        <v>6</v>
      </c>
      <c r="D30" s="75">
        <v>590</v>
      </c>
      <c r="E30" s="76"/>
      <c r="F30" s="8">
        <f t="shared" si="0"/>
        <v>0</v>
      </c>
    </row>
    <row r="31" spans="1:6" ht="15">
      <c r="A31" s="72" t="s">
        <v>52</v>
      </c>
      <c r="B31" s="73" t="s">
        <v>164</v>
      </c>
      <c r="C31" s="74" t="s">
        <v>6</v>
      </c>
      <c r="D31" s="75">
        <v>1700.82</v>
      </c>
      <c r="E31" s="76"/>
      <c r="F31" s="8">
        <f t="shared" si="0"/>
        <v>0</v>
      </c>
    </row>
    <row r="32" spans="1:6" ht="15">
      <c r="A32" s="72" t="s">
        <v>53</v>
      </c>
      <c r="B32" s="73" t="s">
        <v>54</v>
      </c>
      <c r="C32" s="74" t="s">
        <v>6</v>
      </c>
      <c r="D32" s="75">
        <v>101</v>
      </c>
      <c r="E32" s="76"/>
      <c r="F32" s="8">
        <f t="shared" si="0"/>
        <v>0</v>
      </c>
    </row>
    <row r="33" spans="1:6" ht="15">
      <c r="A33" s="72" t="s">
        <v>55</v>
      </c>
      <c r="B33" s="73" t="s">
        <v>56</v>
      </c>
      <c r="C33" s="74" t="s">
        <v>24</v>
      </c>
      <c r="D33" s="75">
        <v>651.4</v>
      </c>
      <c r="E33" s="76"/>
      <c r="F33" s="8">
        <f t="shared" si="0"/>
        <v>0</v>
      </c>
    </row>
    <row r="34" spans="1:6" ht="15">
      <c r="A34" s="72" t="s">
        <v>57</v>
      </c>
      <c r="B34" s="73" t="s">
        <v>58</v>
      </c>
      <c r="C34" s="74" t="s">
        <v>31</v>
      </c>
      <c r="D34" s="75">
        <v>8</v>
      </c>
      <c r="E34" s="76"/>
      <c r="F34" s="8">
        <f t="shared" si="0"/>
        <v>0</v>
      </c>
    </row>
    <row r="35" spans="1:6" ht="15">
      <c r="A35" s="72" t="s">
        <v>59</v>
      </c>
      <c r="B35" s="73" t="s">
        <v>60</v>
      </c>
      <c r="C35" s="74" t="s">
        <v>24</v>
      </c>
      <c r="D35" s="75">
        <v>2110.85</v>
      </c>
      <c r="E35" s="76"/>
      <c r="F35" s="8">
        <f t="shared" si="0"/>
        <v>0</v>
      </c>
    </row>
    <row r="36" spans="1:6" ht="15">
      <c r="A36" s="72" t="s">
        <v>61</v>
      </c>
      <c r="B36" s="73" t="s">
        <v>62</v>
      </c>
      <c r="C36" s="74" t="s">
        <v>24</v>
      </c>
      <c r="D36" s="75">
        <v>507.39</v>
      </c>
      <c r="E36" s="76"/>
      <c r="F36" s="8">
        <f t="shared" si="0"/>
        <v>0</v>
      </c>
    </row>
    <row r="37" spans="1:6" ht="15">
      <c r="A37" s="72" t="s">
        <v>63</v>
      </c>
      <c r="B37" s="73" t="s">
        <v>64</v>
      </c>
      <c r="C37" s="74" t="s">
        <v>65</v>
      </c>
      <c r="D37" s="75">
        <v>4</v>
      </c>
      <c r="E37" s="76"/>
      <c r="F37" s="8">
        <f t="shared" si="0"/>
        <v>0</v>
      </c>
    </row>
    <row r="38" spans="1:6" ht="15">
      <c r="A38" s="72" t="s">
        <v>66</v>
      </c>
      <c r="B38" s="73" t="s">
        <v>67</v>
      </c>
      <c r="C38" s="74" t="s">
        <v>65</v>
      </c>
      <c r="D38" s="75">
        <v>5</v>
      </c>
      <c r="E38" s="76"/>
      <c r="F38" s="8">
        <f t="shared" si="0"/>
        <v>0</v>
      </c>
    </row>
    <row r="39" spans="1:6" ht="15">
      <c r="A39" s="72" t="s">
        <v>68</v>
      </c>
      <c r="B39" s="73" t="s">
        <v>69</v>
      </c>
      <c r="C39" s="74" t="s">
        <v>65</v>
      </c>
      <c r="D39" s="75">
        <v>1</v>
      </c>
      <c r="E39" s="76"/>
      <c r="F39" s="8">
        <f t="shared" si="0"/>
        <v>0</v>
      </c>
    </row>
    <row r="40" spans="1:6" ht="15">
      <c r="A40" s="72" t="s">
        <v>181</v>
      </c>
      <c r="B40" s="73" t="s">
        <v>180</v>
      </c>
      <c r="C40" s="74" t="s">
        <v>72</v>
      </c>
      <c r="D40" s="79">
        <v>0.632</v>
      </c>
      <c r="E40" s="76"/>
      <c r="F40" s="8">
        <f aca="true" t="shared" si="1" ref="F40:F46">(D40*E40)</f>
        <v>0</v>
      </c>
    </row>
    <row r="41" spans="1:6" ht="15">
      <c r="A41" s="72" t="s">
        <v>183</v>
      </c>
      <c r="B41" s="73" t="s">
        <v>182</v>
      </c>
      <c r="C41" s="74" t="s">
        <v>6</v>
      </c>
      <c r="D41" s="75">
        <v>166</v>
      </c>
      <c r="E41" s="76"/>
      <c r="F41" s="8">
        <f t="shared" si="1"/>
        <v>0</v>
      </c>
    </row>
    <row r="42" spans="1:6" ht="30">
      <c r="A42" s="72" t="s">
        <v>189</v>
      </c>
      <c r="B42" s="73" t="s">
        <v>184</v>
      </c>
      <c r="C42" s="74" t="s">
        <v>6</v>
      </c>
      <c r="D42" s="75">
        <v>218</v>
      </c>
      <c r="E42" s="76"/>
      <c r="F42" s="8">
        <f t="shared" si="1"/>
        <v>0</v>
      </c>
    </row>
    <row r="43" spans="1:6" ht="15">
      <c r="A43" s="72" t="s">
        <v>190</v>
      </c>
      <c r="B43" s="73" t="s">
        <v>185</v>
      </c>
      <c r="C43" s="74" t="s">
        <v>11</v>
      </c>
      <c r="D43" s="75">
        <v>9</v>
      </c>
      <c r="E43" s="76"/>
      <c r="F43" s="8">
        <f t="shared" si="1"/>
        <v>0</v>
      </c>
    </row>
    <row r="44" spans="1:6" ht="15">
      <c r="A44" s="72" t="s">
        <v>191</v>
      </c>
      <c r="B44" s="73" t="s">
        <v>186</v>
      </c>
      <c r="C44" s="74" t="s">
        <v>72</v>
      </c>
      <c r="D44" s="79">
        <v>0.747</v>
      </c>
      <c r="E44" s="76"/>
      <c r="F44" s="8">
        <f t="shared" si="1"/>
        <v>0</v>
      </c>
    </row>
    <row r="45" spans="1:6" ht="15">
      <c r="A45" s="72" t="s">
        <v>192</v>
      </c>
      <c r="B45" s="73" t="s">
        <v>187</v>
      </c>
      <c r="C45" s="74" t="s">
        <v>6</v>
      </c>
      <c r="D45" s="75">
        <v>507</v>
      </c>
      <c r="E45" s="76"/>
      <c r="F45" s="8">
        <f t="shared" si="1"/>
        <v>0</v>
      </c>
    </row>
    <row r="46" spans="1:6" ht="30">
      <c r="A46" s="72" t="s">
        <v>193</v>
      </c>
      <c r="B46" s="73" t="s">
        <v>188</v>
      </c>
      <c r="C46" s="74" t="s">
        <v>6</v>
      </c>
      <c r="D46" s="75">
        <v>117</v>
      </c>
      <c r="E46" s="76"/>
      <c r="F46" s="56">
        <f t="shared" si="1"/>
        <v>0</v>
      </c>
    </row>
    <row r="47" spans="1:6" ht="15">
      <c r="A47" s="72" t="s">
        <v>70</v>
      </c>
      <c r="B47" s="73" t="s">
        <v>71</v>
      </c>
      <c r="C47" s="74" t="s">
        <v>72</v>
      </c>
      <c r="D47" s="75">
        <v>1</v>
      </c>
      <c r="E47" s="76"/>
      <c r="F47" s="8">
        <f t="shared" si="0"/>
        <v>0</v>
      </c>
    </row>
    <row r="48" spans="1:6" ht="15">
      <c r="A48" s="72" t="s">
        <v>73</v>
      </c>
      <c r="B48" s="73" t="s">
        <v>74</v>
      </c>
      <c r="C48" s="74" t="s">
        <v>6</v>
      </c>
      <c r="D48" s="75">
        <v>166</v>
      </c>
      <c r="E48" s="76"/>
      <c r="F48" s="8">
        <f t="shared" si="0"/>
        <v>0</v>
      </c>
    </row>
    <row r="49" spans="1:6" ht="30">
      <c r="A49" s="72" t="s">
        <v>75</v>
      </c>
      <c r="B49" s="73" t="s">
        <v>76</v>
      </c>
      <c r="C49" s="74" t="s">
        <v>6</v>
      </c>
      <c r="D49" s="75">
        <v>218</v>
      </c>
      <c r="E49" s="76"/>
      <c r="F49" s="8">
        <f t="shared" si="0"/>
        <v>0</v>
      </c>
    </row>
    <row r="50" spans="1:6" ht="15">
      <c r="A50" s="72" t="s">
        <v>77</v>
      </c>
      <c r="B50" s="73" t="s">
        <v>78</v>
      </c>
      <c r="C50" s="74" t="s">
        <v>11</v>
      </c>
      <c r="D50" s="75">
        <v>9</v>
      </c>
      <c r="E50" s="76"/>
      <c r="F50" s="8">
        <f t="shared" si="0"/>
        <v>0</v>
      </c>
    </row>
    <row r="51" spans="1:6" ht="15">
      <c r="A51" s="72" t="s">
        <v>79</v>
      </c>
      <c r="B51" s="73" t="s">
        <v>80</v>
      </c>
      <c r="C51" s="74" t="s">
        <v>72</v>
      </c>
      <c r="D51" s="75">
        <v>1</v>
      </c>
      <c r="E51" s="76"/>
      <c r="F51" s="8">
        <f t="shared" si="0"/>
        <v>0</v>
      </c>
    </row>
    <row r="52" spans="1:6" ht="15">
      <c r="A52" s="72" t="s">
        <v>81</v>
      </c>
      <c r="B52" s="73" t="s">
        <v>82</v>
      </c>
      <c r="C52" s="74" t="s">
        <v>6</v>
      </c>
      <c r="D52" s="75">
        <v>507</v>
      </c>
      <c r="E52" s="76"/>
      <c r="F52" s="8">
        <f t="shared" si="0"/>
        <v>0</v>
      </c>
    </row>
    <row r="53" spans="1:6" ht="30">
      <c r="A53" s="72" t="s">
        <v>83</v>
      </c>
      <c r="B53" s="73" t="s">
        <v>84</v>
      </c>
      <c r="C53" s="74" t="s">
        <v>6</v>
      </c>
      <c r="D53" s="75">
        <v>117</v>
      </c>
      <c r="E53" s="76"/>
      <c r="F53" s="56">
        <f t="shared" si="0"/>
        <v>0</v>
      </c>
    </row>
    <row r="54" spans="1:6" ht="15">
      <c r="A54" s="72" t="s">
        <v>175</v>
      </c>
      <c r="B54" s="73" t="s">
        <v>177</v>
      </c>
      <c r="C54" s="74" t="s">
        <v>11</v>
      </c>
      <c r="D54" s="75">
        <v>7</v>
      </c>
      <c r="E54" s="76"/>
      <c r="F54" s="56">
        <f>(D54*E54)</f>
        <v>0</v>
      </c>
    </row>
    <row r="55" spans="1:6" ht="15">
      <c r="A55" s="72" t="s">
        <v>176</v>
      </c>
      <c r="B55" s="73" t="s">
        <v>195</v>
      </c>
      <c r="C55" s="74" t="s">
        <v>11</v>
      </c>
      <c r="D55" s="75">
        <v>1</v>
      </c>
      <c r="E55" s="76"/>
      <c r="F55" s="56">
        <f>(D55*E55)</f>
        <v>0</v>
      </c>
    </row>
    <row r="56" spans="1:6" ht="30">
      <c r="A56" s="72" t="s">
        <v>178</v>
      </c>
      <c r="B56" s="73" t="s">
        <v>196</v>
      </c>
      <c r="C56" s="74" t="s">
        <v>11</v>
      </c>
      <c r="D56" s="75">
        <v>2</v>
      </c>
      <c r="E56" s="76"/>
      <c r="F56" s="56">
        <f>(D56*E56)</f>
        <v>0</v>
      </c>
    </row>
    <row r="57" spans="1:7" ht="15">
      <c r="A57" s="30"/>
      <c r="B57" s="61"/>
      <c r="C57" s="51"/>
      <c r="D57" s="59"/>
      <c r="E57" s="30"/>
      <c r="F57" s="49"/>
      <c r="G57" s="30"/>
    </row>
    <row r="58" spans="4:6" ht="15">
      <c r="D58" s="84" t="s">
        <v>146</v>
      </c>
      <c r="E58" s="84"/>
      <c r="F58" s="50">
        <f>SUM(F8:F56)</f>
        <v>0</v>
      </c>
    </row>
    <row r="59" spans="1:6" ht="15">
      <c r="A59" s="30"/>
      <c r="B59" s="61"/>
      <c r="C59" s="30"/>
      <c r="D59" s="22"/>
      <c r="E59" s="22"/>
      <c r="F59" s="31"/>
    </row>
    <row r="60" spans="1:6" ht="15">
      <c r="A60" s="30"/>
      <c r="B60" s="61"/>
      <c r="C60" s="30"/>
      <c r="D60" s="22"/>
      <c r="E60" s="22"/>
      <c r="F60" s="31"/>
    </row>
    <row r="61" spans="1:6" ht="15">
      <c r="A61" s="30"/>
      <c r="B61" s="61"/>
      <c r="C61" s="30"/>
      <c r="D61" s="22"/>
      <c r="E61" s="22"/>
      <c r="F61" s="69"/>
    </row>
    <row r="62" spans="1:6" ht="15">
      <c r="A62" s="30"/>
      <c r="B62" s="61"/>
      <c r="C62" s="30"/>
      <c r="D62" s="22"/>
      <c r="E62" s="22"/>
      <c r="F62" s="31"/>
    </row>
    <row r="63" spans="4:6" ht="15">
      <c r="D63" s="22"/>
      <c r="E63" s="22"/>
      <c r="F63" s="12"/>
    </row>
    <row r="64" spans="1:6" ht="15">
      <c r="A64" s="81" t="s">
        <v>162</v>
      </c>
      <c r="B64" s="82"/>
      <c r="C64" s="82"/>
      <c r="D64" s="82"/>
      <c r="E64" s="82"/>
      <c r="F64" s="83"/>
    </row>
    <row r="65" spans="1:6" ht="15">
      <c r="A65" s="98" t="s">
        <v>159</v>
      </c>
      <c r="B65" s="99"/>
      <c r="C65" s="99"/>
      <c r="D65" s="99"/>
      <c r="E65" s="99"/>
      <c r="F65" s="100"/>
    </row>
    <row r="66" spans="1:6" ht="15">
      <c r="A66" s="98" t="s">
        <v>198</v>
      </c>
      <c r="B66" s="99"/>
      <c r="C66" s="99"/>
      <c r="D66" s="99"/>
      <c r="E66" s="99"/>
      <c r="F66" s="100"/>
    </row>
    <row r="67" spans="1:6" ht="15">
      <c r="A67" s="98" t="s">
        <v>197</v>
      </c>
      <c r="B67" s="99"/>
      <c r="C67" s="99"/>
      <c r="D67" s="99"/>
      <c r="E67" s="99"/>
      <c r="F67" s="100"/>
    </row>
    <row r="68" spans="1:6" ht="15">
      <c r="A68" s="94"/>
      <c r="B68" s="95"/>
      <c r="C68" s="95"/>
      <c r="D68" s="95"/>
      <c r="E68" s="95"/>
      <c r="F68" s="96"/>
    </row>
    <row r="69" spans="1:6" ht="30">
      <c r="A69" s="32" t="s">
        <v>0</v>
      </c>
      <c r="B69" s="32" t="s">
        <v>1</v>
      </c>
      <c r="C69" s="33" t="s">
        <v>2</v>
      </c>
      <c r="D69" s="32" t="s">
        <v>3</v>
      </c>
      <c r="E69" s="32" t="s">
        <v>90</v>
      </c>
      <c r="F69" s="32" t="s">
        <v>91</v>
      </c>
    </row>
    <row r="70" spans="1:6" ht="15">
      <c r="A70" s="20" t="s">
        <v>92</v>
      </c>
      <c r="B70" s="60" t="s">
        <v>93</v>
      </c>
      <c r="C70" s="6" t="s">
        <v>6</v>
      </c>
      <c r="D70" s="7">
        <v>20</v>
      </c>
      <c r="E70" s="77"/>
      <c r="F70" s="8">
        <f aca="true" t="shared" si="2" ref="F70:F99">(D70*E70)</f>
        <v>0</v>
      </c>
    </row>
    <row r="71" spans="1:6" ht="15">
      <c r="A71" s="20" t="s">
        <v>94</v>
      </c>
      <c r="B71" s="26" t="s">
        <v>95</v>
      </c>
      <c r="C71" s="6" t="s">
        <v>6</v>
      </c>
      <c r="D71" s="7">
        <f>15+195+25+95+170+40+10+15+160+225</f>
        <v>950</v>
      </c>
      <c r="E71" s="77"/>
      <c r="F71" s="8">
        <f t="shared" si="2"/>
        <v>0</v>
      </c>
    </row>
    <row r="72" spans="1:6" ht="15">
      <c r="A72" s="20" t="s">
        <v>96</v>
      </c>
      <c r="B72" s="26" t="s">
        <v>97</v>
      </c>
      <c r="C72" s="6" t="s">
        <v>6</v>
      </c>
      <c r="D72" s="7">
        <v>15</v>
      </c>
      <c r="E72" s="77"/>
      <c r="F72" s="8">
        <f t="shared" si="2"/>
        <v>0</v>
      </c>
    </row>
    <row r="73" spans="1:6" ht="30">
      <c r="A73" s="20" t="s">
        <v>98</v>
      </c>
      <c r="B73" s="26" t="s">
        <v>99</v>
      </c>
      <c r="C73" s="6" t="s">
        <v>6</v>
      </c>
      <c r="D73" s="7">
        <f>65+95+75</f>
        <v>235</v>
      </c>
      <c r="E73" s="77"/>
      <c r="F73" s="8">
        <f t="shared" si="2"/>
        <v>0</v>
      </c>
    </row>
    <row r="74" spans="1:6" ht="15">
      <c r="A74" s="20" t="s">
        <v>100</v>
      </c>
      <c r="B74" s="26" t="s">
        <v>170</v>
      </c>
      <c r="C74" s="6" t="s">
        <v>101</v>
      </c>
      <c r="D74" s="7">
        <v>1</v>
      </c>
      <c r="E74" s="77"/>
      <c r="F74" s="8">
        <f t="shared" si="2"/>
        <v>0</v>
      </c>
    </row>
    <row r="75" spans="1:6" ht="15">
      <c r="A75" s="21" t="s">
        <v>102</v>
      </c>
      <c r="B75" s="26" t="s">
        <v>171</v>
      </c>
      <c r="C75" s="6" t="s">
        <v>11</v>
      </c>
      <c r="D75" s="7">
        <f>5+2+3+1+1+1+1+3</f>
        <v>17</v>
      </c>
      <c r="E75" s="77"/>
      <c r="F75" s="8">
        <f t="shared" si="2"/>
        <v>0</v>
      </c>
    </row>
    <row r="76" spans="1:6" ht="15">
      <c r="A76" s="20" t="s">
        <v>103</v>
      </c>
      <c r="B76" s="26" t="s">
        <v>172</v>
      </c>
      <c r="C76" s="6" t="s">
        <v>65</v>
      </c>
      <c r="D76" s="7">
        <v>1</v>
      </c>
      <c r="E76" s="77"/>
      <c r="F76" s="8">
        <f t="shared" si="2"/>
        <v>0</v>
      </c>
    </row>
    <row r="77" spans="1:6" ht="15">
      <c r="A77" s="20" t="s">
        <v>104</v>
      </c>
      <c r="B77" s="26" t="s">
        <v>105</v>
      </c>
      <c r="C77" s="6" t="s">
        <v>6</v>
      </c>
      <c r="D77" s="7">
        <v>150</v>
      </c>
      <c r="E77" s="77"/>
      <c r="F77" s="8">
        <f t="shared" si="2"/>
        <v>0</v>
      </c>
    </row>
    <row r="78" spans="1:6" ht="30">
      <c r="A78" s="20" t="s">
        <v>106</v>
      </c>
      <c r="B78" s="26" t="s">
        <v>107</v>
      </c>
      <c r="C78" s="34" t="s">
        <v>11</v>
      </c>
      <c r="D78" s="35">
        <v>1</v>
      </c>
      <c r="E78" s="78"/>
      <c r="F78" s="36">
        <f t="shared" si="2"/>
        <v>0</v>
      </c>
    </row>
    <row r="79" spans="1:6" ht="15">
      <c r="A79" s="20" t="s">
        <v>108</v>
      </c>
      <c r="B79" s="26" t="s">
        <v>109</v>
      </c>
      <c r="C79" s="6" t="s">
        <v>65</v>
      </c>
      <c r="D79" s="7">
        <v>5</v>
      </c>
      <c r="E79" s="77"/>
      <c r="F79" s="8">
        <f t="shared" si="2"/>
        <v>0</v>
      </c>
    </row>
    <row r="80" spans="1:6" ht="15">
      <c r="A80" s="20" t="s">
        <v>110</v>
      </c>
      <c r="B80" s="26" t="s">
        <v>111</v>
      </c>
      <c r="C80" s="6" t="s">
        <v>65</v>
      </c>
      <c r="D80" s="7">
        <v>1</v>
      </c>
      <c r="E80" s="77"/>
      <c r="F80" s="8">
        <f t="shared" si="2"/>
        <v>0</v>
      </c>
    </row>
    <row r="81" spans="1:6" ht="15">
      <c r="A81" s="20" t="s">
        <v>112</v>
      </c>
      <c r="B81" s="26" t="s">
        <v>113</v>
      </c>
      <c r="C81" s="6" t="s">
        <v>65</v>
      </c>
      <c r="D81" s="7">
        <v>2</v>
      </c>
      <c r="E81" s="77"/>
      <c r="F81" s="8">
        <f t="shared" si="2"/>
        <v>0</v>
      </c>
    </row>
    <row r="82" spans="1:6" ht="15">
      <c r="A82" s="20" t="s">
        <v>114</v>
      </c>
      <c r="B82" s="26" t="s">
        <v>115</v>
      </c>
      <c r="C82" s="6" t="s">
        <v>11</v>
      </c>
      <c r="D82" s="7">
        <v>5</v>
      </c>
      <c r="E82" s="77"/>
      <c r="F82" s="8">
        <f t="shared" si="2"/>
        <v>0</v>
      </c>
    </row>
    <row r="83" spans="1:6" ht="15">
      <c r="A83" s="20" t="s">
        <v>116</v>
      </c>
      <c r="B83" s="26" t="s">
        <v>117</v>
      </c>
      <c r="C83" s="6" t="s">
        <v>11</v>
      </c>
      <c r="D83" s="7">
        <v>1</v>
      </c>
      <c r="E83" s="77"/>
      <c r="F83" s="8">
        <f t="shared" si="2"/>
        <v>0</v>
      </c>
    </row>
    <row r="84" spans="1:6" ht="15">
      <c r="A84" s="20" t="s">
        <v>118</v>
      </c>
      <c r="B84" s="26" t="s">
        <v>119</v>
      </c>
      <c r="C84" s="6" t="s">
        <v>11</v>
      </c>
      <c r="D84" s="7">
        <v>2</v>
      </c>
      <c r="E84" s="77"/>
      <c r="F84" s="8">
        <f t="shared" si="2"/>
        <v>0</v>
      </c>
    </row>
    <row r="85" spans="1:6" ht="15">
      <c r="A85" s="20" t="s">
        <v>120</v>
      </c>
      <c r="B85" s="26" t="s">
        <v>121</v>
      </c>
      <c r="C85" s="6" t="s">
        <v>11</v>
      </c>
      <c r="D85" s="7">
        <v>1</v>
      </c>
      <c r="E85" s="77"/>
      <c r="F85" s="8">
        <f t="shared" si="2"/>
        <v>0</v>
      </c>
    </row>
    <row r="86" spans="1:6" ht="15">
      <c r="A86" s="20" t="s">
        <v>122</v>
      </c>
      <c r="B86" s="26" t="s">
        <v>167</v>
      </c>
      <c r="C86" s="6" t="s">
        <v>11</v>
      </c>
      <c r="D86" s="7">
        <v>1</v>
      </c>
      <c r="E86" s="77"/>
      <c r="F86" s="8">
        <f t="shared" si="2"/>
        <v>0</v>
      </c>
    </row>
    <row r="87" spans="1:6" ht="15">
      <c r="A87" s="20" t="s">
        <v>123</v>
      </c>
      <c r="B87" s="26" t="s">
        <v>166</v>
      </c>
      <c r="C87" s="6" t="s">
        <v>11</v>
      </c>
      <c r="D87" s="7">
        <v>1</v>
      </c>
      <c r="E87" s="77"/>
      <c r="F87" s="8">
        <f t="shared" si="2"/>
        <v>0</v>
      </c>
    </row>
    <row r="88" spans="1:6" ht="15">
      <c r="A88" s="20" t="s">
        <v>124</v>
      </c>
      <c r="B88" s="26" t="s">
        <v>168</v>
      </c>
      <c r="C88" s="6" t="s">
        <v>65</v>
      </c>
      <c r="D88" s="7">
        <v>2</v>
      </c>
      <c r="E88" s="77"/>
      <c r="F88" s="8">
        <f t="shared" si="2"/>
        <v>0</v>
      </c>
    </row>
    <row r="89" spans="1:6" ht="15">
      <c r="A89" s="20" t="s">
        <v>125</v>
      </c>
      <c r="B89" s="26" t="s">
        <v>169</v>
      </c>
      <c r="C89" s="6" t="s">
        <v>65</v>
      </c>
      <c r="D89" s="7">
        <v>2</v>
      </c>
      <c r="E89" s="77"/>
      <c r="F89" s="8">
        <f t="shared" si="2"/>
        <v>0</v>
      </c>
    </row>
    <row r="90" spans="1:6" ht="30">
      <c r="A90" s="16" t="s">
        <v>126</v>
      </c>
      <c r="B90" s="63" t="s">
        <v>127</v>
      </c>
      <c r="C90" s="10" t="s">
        <v>11</v>
      </c>
      <c r="D90" s="11">
        <v>1</v>
      </c>
      <c r="E90" s="77"/>
      <c r="F90" s="8">
        <f t="shared" si="2"/>
        <v>0</v>
      </c>
    </row>
    <row r="91" spans="1:6" ht="15">
      <c r="A91" s="16" t="s">
        <v>128</v>
      </c>
      <c r="B91" s="63" t="s">
        <v>129</v>
      </c>
      <c r="C91" s="10" t="s">
        <v>11</v>
      </c>
      <c r="D91" s="11">
        <v>2</v>
      </c>
      <c r="E91" s="77"/>
      <c r="F91" s="8">
        <f t="shared" si="2"/>
        <v>0</v>
      </c>
    </row>
    <row r="92" spans="1:6" ht="30">
      <c r="A92" s="20" t="s">
        <v>130</v>
      </c>
      <c r="B92" s="26" t="s">
        <v>131</v>
      </c>
      <c r="C92" s="34" t="s">
        <v>65</v>
      </c>
      <c r="D92" s="35">
        <v>1</v>
      </c>
      <c r="E92" s="78"/>
      <c r="F92" s="36">
        <f t="shared" si="2"/>
        <v>0</v>
      </c>
    </row>
    <row r="93" spans="1:6" ht="15">
      <c r="A93" s="20" t="s">
        <v>132</v>
      </c>
      <c r="B93" s="26" t="s">
        <v>133</v>
      </c>
      <c r="C93" s="6" t="s">
        <v>11</v>
      </c>
      <c r="D93" s="7">
        <v>6</v>
      </c>
      <c r="E93" s="77"/>
      <c r="F93" s="8">
        <f t="shared" si="2"/>
        <v>0</v>
      </c>
    </row>
    <row r="94" spans="1:6" ht="15">
      <c r="A94" s="20" t="s">
        <v>134</v>
      </c>
      <c r="B94" s="26" t="s">
        <v>135</v>
      </c>
      <c r="C94" s="6" t="s">
        <v>6</v>
      </c>
      <c r="D94" s="7">
        <v>20</v>
      </c>
      <c r="E94" s="77"/>
      <c r="F94" s="8">
        <f t="shared" si="2"/>
        <v>0</v>
      </c>
    </row>
    <row r="95" spans="1:6" ht="15">
      <c r="A95" s="20" t="s">
        <v>136</v>
      </c>
      <c r="B95" s="26" t="s">
        <v>137</v>
      </c>
      <c r="C95" s="6" t="s">
        <v>11</v>
      </c>
      <c r="D95" s="7">
        <v>1</v>
      </c>
      <c r="E95" s="77"/>
      <c r="F95" s="8">
        <f t="shared" si="2"/>
        <v>0</v>
      </c>
    </row>
    <row r="96" spans="1:6" ht="15">
      <c r="A96" s="20" t="s">
        <v>138</v>
      </c>
      <c r="B96" s="26" t="s">
        <v>139</v>
      </c>
      <c r="C96" s="6" t="s">
        <v>11</v>
      </c>
      <c r="D96" s="7">
        <v>1</v>
      </c>
      <c r="E96" s="77"/>
      <c r="F96" s="8">
        <f t="shared" si="2"/>
        <v>0</v>
      </c>
    </row>
    <row r="97" spans="1:6" ht="15">
      <c r="A97" s="20" t="s">
        <v>140</v>
      </c>
      <c r="B97" s="26" t="s">
        <v>141</v>
      </c>
      <c r="C97" s="6" t="s">
        <v>101</v>
      </c>
      <c r="D97" s="7">
        <v>1</v>
      </c>
      <c r="E97" s="77"/>
      <c r="F97" s="8">
        <f t="shared" si="2"/>
        <v>0</v>
      </c>
    </row>
    <row r="98" spans="1:6" ht="15">
      <c r="A98" s="20" t="s">
        <v>142</v>
      </c>
      <c r="B98" s="26" t="s">
        <v>143</v>
      </c>
      <c r="C98" s="6" t="s">
        <v>101</v>
      </c>
      <c r="D98" s="7">
        <v>1</v>
      </c>
      <c r="E98" s="77"/>
      <c r="F98" s="8">
        <f t="shared" si="2"/>
        <v>0</v>
      </c>
    </row>
    <row r="99" spans="1:6" ht="15">
      <c r="A99" s="37" t="s">
        <v>144</v>
      </c>
      <c r="B99" s="26" t="s">
        <v>145</v>
      </c>
      <c r="C99" s="6" t="s">
        <v>11</v>
      </c>
      <c r="D99" s="7">
        <v>3</v>
      </c>
      <c r="E99" s="77"/>
      <c r="F99" s="56">
        <f t="shared" si="2"/>
        <v>0</v>
      </c>
    </row>
    <row r="100" spans="1:6" ht="15">
      <c r="A100" s="39"/>
      <c r="B100" s="64"/>
      <c r="C100" s="41"/>
      <c r="D100" s="42"/>
      <c r="E100" s="43"/>
      <c r="F100" s="49"/>
    </row>
    <row r="101" spans="1:6" ht="15">
      <c r="A101" s="23"/>
      <c r="B101" s="65"/>
      <c r="C101" s="101" t="s">
        <v>147</v>
      </c>
      <c r="D101" s="101"/>
      <c r="E101" s="101"/>
      <c r="F101" s="50">
        <f>SUM(F70:F99)</f>
        <v>0</v>
      </c>
    </row>
    <row r="102" spans="1:6" ht="15">
      <c r="A102" s="23"/>
      <c r="B102" s="65"/>
      <c r="C102" s="24"/>
      <c r="D102" s="24"/>
      <c r="E102" s="24"/>
      <c r="F102" s="18"/>
    </row>
    <row r="103" spans="1:6" ht="15" customHeight="1">
      <c r="A103" s="23"/>
      <c r="B103" s="65"/>
      <c r="C103" s="24"/>
      <c r="D103" s="24"/>
      <c r="E103" s="24"/>
      <c r="F103" s="18"/>
    </row>
    <row r="104" spans="1:6" ht="15" customHeight="1">
      <c r="A104" s="23"/>
      <c r="B104" s="65"/>
      <c r="C104" s="24"/>
      <c r="D104" s="24"/>
      <c r="E104" s="24"/>
      <c r="F104" s="18"/>
    </row>
    <row r="105" spans="1:6" ht="15" customHeight="1">
      <c r="A105" s="23"/>
      <c r="B105" s="65"/>
      <c r="C105" s="24"/>
      <c r="D105" s="24"/>
      <c r="E105" s="24"/>
      <c r="F105" s="18"/>
    </row>
    <row r="106" spans="1:6" ht="15" customHeight="1">
      <c r="A106" s="23"/>
      <c r="B106" s="65"/>
      <c r="C106" s="24"/>
      <c r="D106" s="24"/>
      <c r="E106" s="24"/>
      <c r="F106" s="18"/>
    </row>
    <row r="107" spans="1:6" ht="15" customHeight="1">
      <c r="A107" s="81" t="s">
        <v>163</v>
      </c>
      <c r="B107" s="82"/>
      <c r="C107" s="82"/>
      <c r="D107" s="82"/>
      <c r="E107" s="82"/>
      <c r="F107" s="83"/>
    </row>
    <row r="108" spans="1:6" ht="15" customHeight="1">
      <c r="A108" s="98" t="s">
        <v>159</v>
      </c>
      <c r="B108" s="99"/>
      <c r="C108" s="99"/>
      <c r="D108" s="99"/>
      <c r="E108" s="99"/>
      <c r="F108" s="100"/>
    </row>
    <row r="109" spans="1:6" ht="15" customHeight="1">
      <c r="A109" s="98" t="str">
        <f>A66</f>
        <v>LEON COUNTY BID NO.:  BC-06-21-12-49</v>
      </c>
      <c r="B109" s="99"/>
      <c r="C109" s="99"/>
      <c r="D109" s="99"/>
      <c r="E109" s="99"/>
      <c r="F109" s="100"/>
    </row>
    <row r="110" spans="1:6" ht="15" customHeight="1">
      <c r="A110" s="98" t="str">
        <f>A67</f>
        <v>DATE:  06/11/2012</v>
      </c>
      <c r="B110" s="99"/>
      <c r="C110" s="99"/>
      <c r="D110" s="99"/>
      <c r="E110" s="99"/>
      <c r="F110" s="100"/>
    </row>
    <row r="111" spans="1:6" ht="15" customHeight="1">
      <c r="A111" s="27"/>
      <c r="B111" s="66"/>
      <c r="C111" s="28"/>
      <c r="D111" s="28"/>
      <c r="E111" s="28"/>
      <c r="F111" s="29"/>
    </row>
    <row r="112" spans="1:6" ht="15" customHeight="1">
      <c r="A112" s="32" t="s">
        <v>0</v>
      </c>
      <c r="B112" s="32" t="s">
        <v>1</v>
      </c>
      <c r="C112" s="33" t="s">
        <v>2</v>
      </c>
      <c r="D112" s="32" t="s">
        <v>3</v>
      </c>
      <c r="E112" s="32" t="s">
        <v>90</v>
      </c>
      <c r="F112" s="32" t="s">
        <v>91</v>
      </c>
    </row>
    <row r="113" spans="1:6" ht="30">
      <c r="A113" s="13" t="s">
        <v>152</v>
      </c>
      <c r="B113" s="67" t="s">
        <v>153</v>
      </c>
      <c r="C113" s="10" t="s">
        <v>150</v>
      </c>
      <c r="D113" s="80">
        <v>6</v>
      </c>
      <c r="E113" s="76"/>
      <c r="F113" s="8">
        <f>(D113*E113)</f>
        <v>0</v>
      </c>
    </row>
    <row r="114" spans="1:6" ht="15">
      <c r="A114" s="44"/>
      <c r="B114" s="68"/>
      <c r="C114" s="46"/>
      <c r="D114" s="47"/>
      <c r="E114" s="30"/>
      <c r="F114" s="49"/>
    </row>
    <row r="115" spans="3:6" ht="15">
      <c r="C115" s="48" t="s">
        <v>156</v>
      </c>
      <c r="D115" s="22"/>
      <c r="E115" s="17"/>
      <c r="F115" s="50">
        <f>SUM(F113:F113)</f>
        <v>0</v>
      </c>
    </row>
    <row r="118" spans="3:6" ht="15">
      <c r="C118" s="97" t="s">
        <v>157</v>
      </c>
      <c r="D118" s="97"/>
      <c r="E118" s="97"/>
      <c r="F118" s="38">
        <f>SUM(F115+F101+F58)</f>
        <v>0</v>
      </c>
    </row>
  </sheetData>
  <sheetProtection password="CCAA" sheet="1" objects="1" scenarios="1" selectLockedCells="1"/>
  <mergeCells count="17">
    <mergeCell ref="A68:F68"/>
    <mergeCell ref="C118:E118"/>
    <mergeCell ref="A65:F65"/>
    <mergeCell ref="A66:F66"/>
    <mergeCell ref="A67:F67"/>
    <mergeCell ref="A107:F107"/>
    <mergeCell ref="A108:F108"/>
    <mergeCell ref="A109:F109"/>
    <mergeCell ref="A110:F110"/>
    <mergeCell ref="C101:E101"/>
    <mergeCell ref="A64:F64"/>
    <mergeCell ref="D58:E58"/>
    <mergeCell ref="A6:F6"/>
    <mergeCell ref="A2:F2"/>
    <mergeCell ref="A3:F3"/>
    <mergeCell ref="A4:F4"/>
    <mergeCell ref="A5:F5"/>
  </mergeCells>
  <printOptions/>
  <pageMargins left="0.7" right="0.45" top="0.75" bottom="0.75" header="0.3" footer="0.3"/>
  <pageSetup fitToHeight="3" horizontalDpi="600" verticalDpi="600" orientation="portrait" scale="80" r:id="rId1"/>
  <rowBreaks count="2" manualBreakCount="2">
    <brk id="62" max="5" man="1"/>
    <brk id="10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F113"/>
  <sheetViews>
    <sheetView view="pageBreakPreview" zoomScaleSheetLayoutView="100" zoomScalePageLayoutView="0" workbookViewId="0" topLeftCell="A76">
      <selection activeCell="B114" sqref="B114"/>
    </sheetView>
  </sheetViews>
  <sheetFormatPr defaultColWidth="9.140625" defaultRowHeight="15"/>
  <cols>
    <col min="1" max="1" width="13.8515625" style="0" customWidth="1"/>
    <col min="2" max="2" width="53.7109375" style="0" customWidth="1"/>
    <col min="3" max="3" width="7.140625" style="0" customWidth="1"/>
    <col min="4" max="5" width="11.421875" style="0" customWidth="1"/>
    <col min="6" max="6" width="15.8515625" style="0" customWidth="1"/>
  </cols>
  <sheetData>
    <row r="3" spans="1:6" ht="15">
      <c r="A3" s="81" t="s">
        <v>158</v>
      </c>
      <c r="B3" s="82"/>
      <c r="C3" s="82"/>
      <c r="D3" s="82"/>
      <c r="E3" s="82"/>
      <c r="F3" s="83"/>
    </row>
    <row r="4" spans="1:6" ht="15">
      <c r="A4" s="98" t="s">
        <v>159</v>
      </c>
      <c r="B4" s="99"/>
      <c r="C4" s="99"/>
      <c r="D4" s="99"/>
      <c r="E4" s="99"/>
      <c r="F4" s="100"/>
    </row>
    <row r="5" spans="1:6" ht="15">
      <c r="A5" s="98" t="s">
        <v>160</v>
      </c>
      <c r="B5" s="99"/>
      <c r="C5" s="99"/>
      <c r="D5" s="99"/>
      <c r="E5" s="99"/>
      <c r="F5" s="100"/>
    </row>
    <row r="6" spans="1:6" ht="15">
      <c r="A6" s="98" t="s">
        <v>161</v>
      </c>
      <c r="B6" s="99"/>
      <c r="C6" s="99"/>
      <c r="D6" s="99"/>
      <c r="E6" s="99"/>
      <c r="F6" s="100"/>
    </row>
    <row r="7" spans="1:6" ht="15">
      <c r="A7" s="103"/>
      <c r="B7" s="104"/>
      <c r="C7" s="104"/>
      <c r="D7" s="104"/>
      <c r="E7" s="104"/>
      <c r="F7" s="105"/>
    </row>
    <row r="8" spans="1:6" ht="30">
      <c r="A8" s="1" t="s">
        <v>0</v>
      </c>
      <c r="B8" s="2" t="s">
        <v>1</v>
      </c>
      <c r="C8" s="2" t="s">
        <v>2</v>
      </c>
      <c r="D8" s="1" t="s">
        <v>3</v>
      </c>
      <c r="E8" s="1" t="s">
        <v>90</v>
      </c>
      <c r="F8" s="1" t="s">
        <v>91</v>
      </c>
    </row>
    <row r="9" spans="1:6" ht="15">
      <c r="A9" s="3" t="s">
        <v>85</v>
      </c>
      <c r="B9" s="3" t="s">
        <v>86</v>
      </c>
      <c r="C9" s="4" t="s">
        <v>87</v>
      </c>
      <c r="D9" s="25">
        <v>1</v>
      </c>
      <c r="E9" s="3"/>
      <c r="F9" s="8"/>
    </row>
    <row r="10" spans="1:6" ht="15">
      <c r="A10" s="3" t="s">
        <v>88</v>
      </c>
      <c r="B10" s="3" t="s">
        <v>89</v>
      </c>
      <c r="C10" s="4" t="s">
        <v>87</v>
      </c>
      <c r="D10" s="25">
        <v>1</v>
      </c>
      <c r="E10" s="3"/>
      <c r="F10" s="8"/>
    </row>
    <row r="11" spans="1:6" ht="15">
      <c r="A11" s="3" t="s">
        <v>4</v>
      </c>
      <c r="B11" s="3" t="s">
        <v>5</v>
      </c>
      <c r="C11" s="4" t="s">
        <v>6</v>
      </c>
      <c r="D11" s="25">
        <v>836.4</v>
      </c>
      <c r="E11" s="3"/>
      <c r="F11" s="8"/>
    </row>
    <row r="12" spans="1:6" ht="15">
      <c r="A12" s="3" t="s">
        <v>7</v>
      </c>
      <c r="B12" s="3" t="s">
        <v>8</v>
      </c>
      <c r="C12" s="4" t="s">
        <v>6</v>
      </c>
      <c r="D12" s="25">
        <v>1869.3</v>
      </c>
      <c r="E12" s="3"/>
      <c r="F12" s="8"/>
    </row>
    <row r="13" spans="1:6" ht="15">
      <c r="A13" s="3" t="s">
        <v>9</v>
      </c>
      <c r="B13" s="3" t="s">
        <v>10</v>
      </c>
      <c r="C13" s="4" t="s">
        <v>11</v>
      </c>
      <c r="D13" s="25">
        <v>2</v>
      </c>
      <c r="E13" s="3"/>
      <c r="F13" s="8"/>
    </row>
    <row r="14" spans="1:6" ht="15">
      <c r="A14" s="3" t="s">
        <v>12</v>
      </c>
      <c r="B14" s="3" t="s">
        <v>13</v>
      </c>
      <c r="C14" s="4" t="s">
        <v>14</v>
      </c>
      <c r="D14" s="25">
        <v>0.94</v>
      </c>
      <c r="E14" s="3"/>
      <c r="F14" s="8"/>
    </row>
    <row r="15" spans="1:6" ht="15">
      <c r="A15" s="3" t="s">
        <v>15</v>
      </c>
      <c r="B15" s="3" t="s">
        <v>16</v>
      </c>
      <c r="C15" s="4" t="s">
        <v>17</v>
      </c>
      <c r="D15" s="25">
        <v>485</v>
      </c>
      <c r="E15" s="3"/>
      <c r="F15" s="8"/>
    </row>
    <row r="16" spans="1:6" ht="15">
      <c r="A16" s="3" t="s">
        <v>18</v>
      </c>
      <c r="B16" s="3" t="s">
        <v>19</v>
      </c>
      <c r="C16" s="4" t="s">
        <v>17</v>
      </c>
      <c r="D16" s="25">
        <v>1532</v>
      </c>
      <c r="E16" s="3"/>
      <c r="F16" s="8"/>
    </row>
    <row r="17" spans="1:6" ht="15">
      <c r="A17" s="3" t="s">
        <v>20</v>
      </c>
      <c r="B17" s="3" t="s">
        <v>21</v>
      </c>
      <c r="C17" s="4" t="s">
        <v>17</v>
      </c>
      <c r="D17" s="25">
        <v>1173</v>
      </c>
      <c r="E17" s="3"/>
      <c r="F17" s="8"/>
    </row>
    <row r="18" spans="1:6" ht="15">
      <c r="A18" s="3" t="s">
        <v>22</v>
      </c>
      <c r="B18" s="3" t="s">
        <v>23</v>
      </c>
      <c r="C18" s="4" t="s">
        <v>24</v>
      </c>
      <c r="D18" s="25">
        <v>1347.5</v>
      </c>
      <c r="E18" s="3"/>
      <c r="F18" s="8"/>
    </row>
    <row r="19" spans="1:6" ht="15">
      <c r="A19" s="3" t="s">
        <v>25</v>
      </c>
      <c r="B19" s="3" t="s">
        <v>26</v>
      </c>
      <c r="C19" s="4" t="s">
        <v>24</v>
      </c>
      <c r="D19" s="25">
        <v>2618.24</v>
      </c>
      <c r="E19" s="3"/>
      <c r="F19" s="8"/>
    </row>
    <row r="20" spans="1:6" ht="15">
      <c r="A20" s="3" t="s">
        <v>27</v>
      </c>
      <c r="B20" s="3" t="s">
        <v>28</v>
      </c>
      <c r="C20" s="4" t="s">
        <v>24</v>
      </c>
      <c r="D20" s="25">
        <v>992.94</v>
      </c>
      <c r="E20" s="3"/>
      <c r="F20" s="8"/>
    </row>
    <row r="21" spans="1:6" ht="15">
      <c r="A21" s="3" t="s">
        <v>29</v>
      </c>
      <c r="B21" s="3" t="s">
        <v>30</v>
      </c>
      <c r="C21" s="4" t="s">
        <v>31</v>
      </c>
      <c r="D21" s="25">
        <v>300</v>
      </c>
      <c r="E21" s="3"/>
      <c r="F21" s="8"/>
    </row>
    <row r="22" spans="1:6" ht="15">
      <c r="A22" s="3" t="s">
        <v>32</v>
      </c>
      <c r="B22" s="3" t="s">
        <v>33</v>
      </c>
      <c r="C22" s="4" t="s">
        <v>24</v>
      </c>
      <c r="D22" s="25">
        <v>138.03</v>
      </c>
      <c r="E22" s="3"/>
      <c r="F22" s="8"/>
    </row>
    <row r="23" spans="1:6" ht="15">
      <c r="A23" s="3" t="s">
        <v>34</v>
      </c>
      <c r="B23" s="3" t="s">
        <v>35</v>
      </c>
      <c r="C23" s="4" t="s">
        <v>31</v>
      </c>
      <c r="D23" s="25">
        <v>300</v>
      </c>
      <c r="E23" s="3"/>
      <c r="F23" s="8"/>
    </row>
    <row r="24" spans="1:6" ht="15">
      <c r="A24" s="3" t="s">
        <v>36</v>
      </c>
      <c r="B24" s="3" t="s">
        <v>37</v>
      </c>
      <c r="C24" s="4" t="s">
        <v>11</v>
      </c>
      <c r="D24" s="25">
        <v>1</v>
      </c>
      <c r="E24" s="3"/>
      <c r="F24" s="8"/>
    </row>
    <row r="25" spans="1:6" ht="15">
      <c r="A25" s="3" t="s">
        <v>38</v>
      </c>
      <c r="B25" s="3" t="s">
        <v>39</v>
      </c>
      <c r="C25" s="4" t="s">
        <v>11</v>
      </c>
      <c r="D25" s="25">
        <v>6</v>
      </c>
      <c r="E25" s="3"/>
      <c r="F25" s="8"/>
    </row>
    <row r="26" spans="1:6" ht="15">
      <c r="A26" s="3" t="s">
        <v>40</v>
      </c>
      <c r="B26" s="3" t="s">
        <v>41</v>
      </c>
      <c r="C26" s="4" t="s">
        <v>11</v>
      </c>
      <c r="D26" s="25">
        <v>3</v>
      </c>
      <c r="E26" s="3"/>
      <c r="F26" s="8"/>
    </row>
    <row r="27" spans="1:6" ht="15">
      <c r="A27" s="3" t="s">
        <v>42</v>
      </c>
      <c r="B27" s="3" t="s">
        <v>43</v>
      </c>
      <c r="C27" s="4" t="s">
        <v>11</v>
      </c>
      <c r="D27" s="25">
        <v>2</v>
      </c>
      <c r="E27" s="3"/>
      <c r="F27" s="8"/>
    </row>
    <row r="28" spans="1:6" ht="15">
      <c r="A28" s="3" t="s">
        <v>44</v>
      </c>
      <c r="B28" s="3" t="s">
        <v>45</v>
      </c>
      <c r="C28" s="4" t="s">
        <v>6</v>
      </c>
      <c r="D28" s="25">
        <v>1320</v>
      </c>
      <c r="E28" s="3"/>
      <c r="F28" s="8"/>
    </row>
    <row r="29" spans="1:6" ht="15">
      <c r="A29" s="3" t="s">
        <v>46</v>
      </c>
      <c r="B29" s="3" t="s">
        <v>47</v>
      </c>
      <c r="C29" s="4" t="s">
        <v>6</v>
      </c>
      <c r="D29" s="25">
        <v>53</v>
      </c>
      <c r="E29" s="3"/>
      <c r="F29" s="8"/>
    </row>
    <row r="30" spans="1:6" ht="15">
      <c r="A30" s="3" t="s">
        <v>48</v>
      </c>
      <c r="B30" s="3" t="s">
        <v>49</v>
      </c>
      <c r="C30" s="4" t="s">
        <v>11</v>
      </c>
      <c r="D30" s="25">
        <v>1</v>
      </c>
      <c r="E30" s="3"/>
      <c r="F30" s="8"/>
    </row>
    <row r="31" spans="1:6" ht="15">
      <c r="A31" s="3" t="s">
        <v>50</v>
      </c>
      <c r="B31" s="3" t="s">
        <v>51</v>
      </c>
      <c r="C31" s="4" t="s">
        <v>6</v>
      </c>
      <c r="D31" s="25">
        <v>590</v>
      </c>
      <c r="E31" s="3"/>
      <c r="F31" s="8"/>
    </row>
    <row r="32" spans="1:6" ht="15">
      <c r="A32" s="3" t="s">
        <v>52</v>
      </c>
      <c r="B32" s="3" t="s">
        <v>164</v>
      </c>
      <c r="C32" s="4" t="s">
        <v>6</v>
      </c>
      <c r="D32" s="25">
        <v>1700.82</v>
      </c>
      <c r="E32" s="3"/>
      <c r="F32" s="8"/>
    </row>
    <row r="33" spans="1:6" ht="15">
      <c r="A33" s="3" t="s">
        <v>53</v>
      </c>
      <c r="B33" s="3" t="s">
        <v>54</v>
      </c>
      <c r="C33" s="4" t="s">
        <v>6</v>
      </c>
      <c r="D33" s="25">
        <v>101</v>
      </c>
      <c r="E33" s="3"/>
      <c r="F33" s="8"/>
    </row>
    <row r="34" spans="1:6" ht="15">
      <c r="A34" s="3" t="s">
        <v>55</v>
      </c>
      <c r="B34" s="3" t="s">
        <v>56</v>
      </c>
      <c r="C34" s="4" t="s">
        <v>24</v>
      </c>
      <c r="D34" s="25">
        <v>651.4</v>
      </c>
      <c r="E34" s="3"/>
      <c r="F34" s="8"/>
    </row>
    <row r="35" spans="1:6" ht="15">
      <c r="A35" s="3" t="s">
        <v>57</v>
      </c>
      <c r="B35" s="3" t="s">
        <v>58</v>
      </c>
      <c r="C35" s="4" t="s">
        <v>31</v>
      </c>
      <c r="D35" s="25">
        <v>8</v>
      </c>
      <c r="E35" s="3"/>
      <c r="F35" s="8"/>
    </row>
    <row r="36" spans="1:6" ht="15">
      <c r="A36" s="3" t="s">
        <v>59</v>
      </c>
      <c r="B36" s="3" t="s">
        <v>60</v>
      </c>
      <c r="C36" s="4" t="s">
        <v>24</v>
      </c>
      <c r="D36" s="25">
        <v>2110.85</v>
      </c>
      <c r="E36" s="3"/>
      <c r="F36" s="8"/>
    </row>
    <row r="37" spans="1:6" ht="15">
      <c r="A37" s="3" t="s">
        <v>61</v>
      </c>
      <c r="B37" s="3" t="s">
        <v>62</v>
      </c>
      <c r="C37" s="4" t="s">
        <v>24</v>
      </c>
      <c r="D37" s="25">
        <v>507.39</v>
      </c>
      <c r="E37" s="3"/>
      <c r="F37" s="8"/>
    </row>
    <row r="38" spans="1:6" ht="15">
      <c r="A38" s="3" t="s">
        <v>63</v>
      </c>
      <c r="B38" s="3" t="s">
        <v>64</v>
      </c>
      <c r="C38" s="4" t="s">
        <v>65</v>
      </c>
      <c r="D38" s="25">
        <v>4</v>
      </c>
      <c r="E38" s="3"/>
      <c r="F38" s="8"/>
    </row>
    <row r="39" spans="1:6" ht="15">
      <c r="A39" s="3" t="s">
        <v>66</v>
      </c>
      <c r="B39" s="3" t="s">
        <v>67</v>
      </c>
      <c r="C39" s="4" t="s">
        <v>65</v>
      </c>
      <c r="D39" s="25">
        <v>5</v>
      </c>
      <c r="E39" s="3"/>
      <c r="F39" s="8"/>
    </row>
    <row r="40" spans="1:6" ht="15">
      <c r="A40" s="3" t="s">
        <v>68</v>
      </c>
      <c r="B40" s="3" t="s">
        <v>69</v>
      </c>
      <c r="C40" s="4" t="s">
        <v>65</v>
      </c>
      <c r="D40" s="25">
        <v>1</v>
      </c>
      <c r="E40" s="3"/>
      <c r="F40" s="8"/>
    </row>
    <row r="41" spans="1:6" ht="15">
      <c r="A41" s="3" t="s">
        <v>70</v>
      </c>
      <c r="B41" s="3" t="s">
        <v>71</v>
      </c>
      <c r="C41" s="4" t="s">
        <v>72</v>
      </c>
      <c r="D41" s="25">
        <v>0.632</v>
      </c>
      <c r="E41" s="3"/>
      <c r="F41" s="8"/>
    </row>
    <row r="42" spans="1:6" ht="15">
      <c r="A42" s="3" t="s">
        <v>73</v>
      </c>
      <c r="B42" s="3" t="s">
        <v>74</v>
      </c>
      <c r="C42" s="4" t="s">
        <v>6</v>
      </c>
      <c r="D42" s="25">
        <v>166</v>
      </c>
      <c r="E42" s="3"/>
      <c r="F42" s="8"/>
    </row>
    <row r="43" spans="1:6" ht="15">
      <c r="A43" s="3" t="s">
        <v>75</v>
      </c>
      <c r="B43" s="3" t="s">
        <v>76</v>
      </c>
      <c r="C43" s="4" t="s">
        <v>6</v>
      </c>
      <c r="D43" s="25">
        <v>218</v>
      </c>
      <c r="E43" s="3"/>
      <c r="F43" s="8"/>
    </row>
    <row r="44" spans="1:6" ht="15">
      <c r="A44" s="3" t="s">
        <v>77</v>
      </c>
      <c r="B44" s="3" t="s">
        <v>78</v>
      </c>
      <c r="C44" s="4" t="s">
        <v>11</v>
      </c>
      <c r="D44" s="25">
        <v>9</v>
      </c>
      <c r="E44" s="3"/>
      <c r="F44" s="8"/>
    </row>
    <row r="45" spans="1:6" ht="15">
      <c r="A45" s="3" t="s">
        <v>79</v>
      </c>
      <c r="B45" s="3" t="s">
        <v>80</v>
      </c>
      <c r="C45" s="4" t="s">
        <v>72</v>
      </c>
      <c r="D45" s="25">
        <v>0.747</v>
      </c>
      <c r="E45" s="3"/>
      <c r="F45" s="8"/>
    </row>
    <row r="46" spans="1:6" ht="15">
      <c r="A46" s="3" t="s">
        <v>81</v>
      </c>
      <c r="B46" s="3" t="s">
        <v>82</v>
      </c>
      <c r="C46" s="4" t="s">
        <v>6</v>
      </c>
      <c r="D46" s="25">
        <v>507</v>
      </c>
      <c r="E46" s="3"/>
      <c r="F46" s="8"/>
    </row>
    <row r="47" spans="1:6" ht="15">
      <c r="A47" s="3" t="s">
        <v>83</v>
      </c>
      <c r="B47" s="3" t="s">
        <v>84</v>
      </c>
      <c r="C47" s="4" t="s">
        <v>6</v>
      </c>
      <c r="D47" s="54">
        <v>117</v>
      </c>
      <c r="E47" s="55"/>
      <c r="F47" s="56"/>
    </row>
    <row r="48" spans="1:6" ht="15">
      <c r="A48" s="30"/>
      <c r="B48" s="30"/>
      <c r="C48" s="51"/>
      <c r="D48" s="52"/>
      <c r="E48" s="53"/>
      <c r="F48" s="49"/>
    </row>
    <row r="49" spans="4:6" ht="15">
      <c r="D49" s="84" t="s">
        <v>146</v>
      </c>
      <c r="E49" s="84"/>
      <c r="F49" s="50"/>
    </row>
    <row r="50" spans="1:6" ht="15">
      <c r="A50" s="30"/>
      <c r="B50" s="30"/>
      <c r="C50" s="30"/>
      <c r="D50" s="22"/>
      <c r="E50" s="22"/>
      <c r="F50" s="31"/>
    </row>
    <row r="51" spans="1:6" ht="15">
      <c r="A51" s="30"/>
      <c r="B51" s="30"/>
      <c r="C51" s="30"/>
      <c r="D51" s="22"/>
      <c r="E51" s="22"/>
      <c r="F51" s="31"/>
    </row>
    <row r="52" spans="1:6" ht="15">
      <c r="A52" s="30"/>
      <c r="B52" s="30"/>
      <c r="C52" s="30"/>
      <c r="D52" s="22"/>
      <c r="E52" s="22"/>
      <c r="F52" s="31"/>
    </row>
    <row r="53" spans="1:6" ht="15">
      <c r="A53" s="30"/>
      <c r="B53" s="30"/>
      <c r="C53" s="30"/>
      <c r="D53" s="22"/>
      <c r="E53" s="22"/>
      <c r="F53" s="31"/>
    </row>
    <row r="54" spans="4:6" ht="15">
      <c r="D54" s="22"/>
      <c r="E54" s="22"/>
      <c r="F54" s="12"/>
    </row>
    <row r="55" spans="1:6" ht="15">
      <c r="A55" s="81" t="s">
        <v>162</v>
      </c>
      <c r="B55" s="82"/>
      <c r="C55" s="82"/>
      <c r="D55" s="82"/>
      <c r="E55" s="82"/>
      <c r="F55" s="83"/>
    </row>
    <row r="56" spans="1:6" ht="15">
      <c r="A56" s="98" t="s">
        <v>159</v>
      </c>
      <c r="B56" s="99"/>
      <c r="C56" s="99"/>
      <c r="D56" s="99"/>
      <c r="E56" s="99"/>
      <c r="F56" s="100"/>
    </row>
    <row r="57" spans="1:6" ht="15">
      <c r="A57" s="98" t="s">
        <v>160</v>
      </c>
      <c r="B57" s="99"/>
      <c r="C57" s="99"/>
      <c r="D57" s="99"/>
      <c r="E57" s="99"/>
      <c r="F57" s="100"/>
    </row>
    <row r="58" spans="1:6" ht="15">
      <c r="A58" s="98" t="s">
        <v>161</v>
      </c>
      <c r="B58" s="99"/>
      <c r="C58" s="99"/>
      <c r="D58" s="99"/>
      <c r="E58" s="99"/>
      <c r="F58" s="100"/>
    </row>
    <row r="59" spans="1:6" ht="15">
      <c r="A59" s="94"/>
      <c r="B59" s="95"/>
      <c r="C59" s="95"/>
      <c r="D59" s="95"/>
      <c r="E59" s="95"/>
      <c r="F59" s="96"/>
    </row>
    <row r="60" spans="1:6" ht="30">
      <c r="A60" s="32" t="s">
        <v>0</v>
      </c>
      <c r="B60" s="33" t="s">
        <v>1</v>
      </c>
      <c r="C60" s="33" t="s">
        <v>2</v>
      </c>
      <c r="D60" s="32" t="s">
        <v>3</v>
      </c>
      <c r="E60" s="32" t="s">
        <v>90</v>
      </c>
      <c r="F60" s="32" t="s">
        <v>91</v>
      </c>
    </row>
    <row r="61" spans="1:6" ht="15">
      <c r="A61" s="20" t="s">
        <v>92</v>
      </c>
      <c r="B61" s="3" t="s">
        <v>93</v>
      </c>
      <c r="C61" s="6" t="s">
        <v>6</v>
      </c>
      <c r="D61" s="7">
        <v>20</v>
      </c>
      <c r="E61" s="8"/>
      <c r="F61" s="8"/>
    </row>
    <row r="62" spans="1:6" ht="15">
      <c r="A62" s="20" t="s">
        <v>94</v>
      </c>
      <c r="B62" s="5" t="s">
        <v>95</v>
      </c>
      <c r="C62" s="6" t="s">
        <v>6</v>
      </c>
      <c r="D62" s="7">
        <f>15+195+25+95+170+40+10+15+160+225</f>
        <v>950</v>
      </c>
      <c r="E62" s="8"/>
      <c r="F62" s="8"/>
    </row>
    <row r="63" spans="1:6" ht="15">
      <c r="A63" s="20" t="s">
        <v>96</v>
      </c>
      <c r="B63" s="5" t="s">
        <v>97</v>
      </c>
      <c r="C63" s="6" t="s">
        <v>6</v>
      </c>
      <c r="D63" s="7">
        <v>15</v>
      </c>
      <c r="E63" s="8"/>
      <c r="F63" s="8"/>
    </row>
    <row r="64" spans="1:6" ht="15">
      <c r="A64" s="20" t="s">
        <v>98</v>
      </c>
      <c r="B64" s="5" t="s">
        <v>99</v>
      </c>
      <c r="C64" s="6" t="s">
        <v>6</v>
      </c>
      <c r="D64" s="7">
        <f>65+95+75</f>
        <v>235</v>
      </c>
      <c r="E64" s="8"/>
      <c r="F64" s="8"/>
    </row>
    <row r="65" spans="1:6" ht="15">
      <c r="A65" s="20" t="s">
        <v>100</v>
      </c>
      <c r="B65" s="5" t="s">
        <v>170</v>
      </c>
      <c r="C65" s="6" t="s">
        <v>101</v>
      </c>
      <c r="D65" s="7">
        <v>1</v>
      </c>
      <c r="E65" s="8"/>
      <c r="F65" s="8"/>
    </row>
    <row r="66" spans="1:6" ht="15">
      <c r="A66" s="21" t="s">
        <v>102</v>
      </c>
      <c r="B66" s="5" t="s">
        <v>171</v>
      </c>
      <c r="C66" s="6" t="s">
        <v>11</v>
      </c>
      <c r="D66" s="7">
        <f>5+2+3+1+1+1+1+3</f>
        <v>17</v>
      </c>
      <c r="E66" s="8"/>
      <c r="F66" s="8"/>
    </row>
    <row r="67" spans="1:6" ht="15">
      <c r="A67" s="20" t="s">
        <v>103</v>
      </c>
      <c r="B67" s="5" t="s">
        <v>172</v>
      </c>
      <c r="C67" s="6" t="s">
        <v>65</v>
      </c>
      <c r="D67" s="7">
        <v>1</v>
      </c>
      <c r="E67" s="8"/>
      <c r="F67" s="8"/>
    </row>
    <row r="68" spans="1:6" ht="15">
      <c r="A68" s="20" t="s">
        <v>104</v>
      </c>
      <c r="B68" s="5" t="s">
        <v>105</v>
      </c>
      <c r="C68" s="6" t="s">
        <v>6</v>
      </c>
      <c r="D68" s="7">
        <v>150</v>
      </c>
      <c r="E68" s="8"/>
      <c r="F68" s="8"/>
    </row>
    <row r="69" spans="1:6" ht="30">
      <c r="A69" s="20" t="s">
        <v>106</v>
      </c>
      <c r="B69" s="26" t="s">
        <v>107</v>
      </c>
      <c r="C69" s="34" t="s">
        <v>11</v>
      </c>
      <c r="D69" s="35">
        <v>1</v>
      </c>
      <c r="E69" s="36"/>
      <c r="F69" s="36"/>
    </row>
    <row r="70" spans="1:6" ht="15">
      <c r="A70" s="20" t="s">
        <v>108</v>
      </c>
      <c r="B70" s="5" t="s">
        <v>109</v>
      </c>
      <c r="C70" s="6" t="s">
        <v>65</v>
      </c>
      <c r="D70" s="7">
        <v>5</v>
      </c>
      <c r="E70" s="8"/>
      <c r="F70" s="8"/>
    </row>
    <row r="71" spans="1:6" ht="15">
      <c r="A71" s="20" t="s">
        <v>110</v>
      </c>
      <c r="B71" s="5" t="s">
        <v>111</v>
      </c>
      <c r="C71" s="6" t="s">
        <v>65</v>
      </c>
      <c r="D71" s="7">
        <v>1</v>
      </c>
      <c r="E71" s="8"/>
      <c r="F71" s="8"/>
    </row>
    <row r="72" spans="1:6" ht="15">
      <c r="A72" s="20" t="s">
        <v>112</v>
      </c>
      <c r="B72" s="5" t="s">
        <v>113</v>
      </c>
      <c r="C72" s="6" t="s">
        <v>65</v>
      </c>
      <c r="D72" s="7">
        <v>2</v>
      </c>
      <c r="E72" s="8"/>
      <c r="F72" s="8"/>
    </row>
    <row r="73" spans="1:6" ht="15">
      <c r="A73" s="20" t="s">
        <v>114</v>
      </c>
      <c r="B73" s="5" t="s">
        <v>115</v>
      </c>
      <c r="C73" s="6" t="s">
        <v>11</v>
      </c>
      <c r="D73" s="7">
        <v>5</v>
      </c>
      <c r="E73" s="8"/>
      <c r="F73" s="8"/>
    </row>
    <row r="74" spans="1:6" ht="15">
      <c r="A74" s="20" t="s">
        <v>116</v>
      </c>
      <c r="B74" s="5" t="s">
        <v>117</v>
      </c>
      <c r="C74" s="6" t="s">
        <v>11</v>
      </c>
      <c r="D74" s="7">
        <v>1</v>
      </c>
      <c r="E74" s="8"/>
      <c r="F74" s="8"/>
    </row>
    <row r="75" spans="1:6" ht="15">
      <c r="A75" s="20" t="s">
        <v>118</v>
      </c>
      <c r="B75" s="5" t="s">
        <v>119</v>
      </c>
      <c r="C75" s="6" t="s">
        <v>11</v>
      </c>
      <c r="D75" s="7">
        <v>2</v>
      </c>
      <c r="E75" s="8"/>
      <c r="F75" s="8"/>
    </row>
    <row r="76" spans="1:6" ht="15">
      <c r="A76" s="20" t="s">
        <v>120</v>
      </c>
      <c r="B76" s="5" t="s">
        <v>121</v>
      </c>
      <c r="C76" s="6" t="s">
        <v>11</v>
      </c>
      <c r="D76" s="7">
        <v>1</v>
      </c>
      <c r="E76" s="8"/>
      <c r="F76" s="8"/>
    </row>
    <row r="77" spans="1:6" ht="15">
      <c r="A77" s="20" t="s">
        <v>122</v>
      </c>
      <c r="B77" s="5" t="s">
        <v>167</v>
      </c>
      <c r="C77" s="6" t="s">
        <v>11</v>
      </c>
      <c r="D77" s="7">
        <v>1</v>
      </c>
      <c r="E77" s="8"/>
      <c r="F77" s="8"/>
    </row>
    <row r="78" spans="1:6" ht="15">
      <c r="A78" s="20" t="s">
        <v>123</v>
      </c>
      <c r="B78" s="5" t="s">
        <v>166</v>
      </c>
      <c r="C78" s="6" t="s">
        <v>11</v>
      </c>
      <c r="D78" s="7">
        <v>1</v>
      </c>
      <c r="E78" s="8"/>
      <c r="F78" s="8"/>
    </row>
    <row r="79" spans="1:6" ht="15">
      <c r="A79" s="20" t="s">
        <v>124</v>
      </c>
      <c r="B79" s="5" t="s">
        <v>168</v>
      </c>
      <c r="C79" s="6" t="s">
        <v>65</v>
      </c>
      <c r="D79" s="7">
        <v>2</v>
      </c>
      <c r="E79" s="8"/>
      <c r="F79" s="8"/>
    </row>
    <row r="80" spans="1:6" ht="15">
      <c r="A80" s="20" t="s">
        <v>125</v>
      </c>
      <c r="B80" s="5" t="s">
        <v>169</v>
      </c>
      <c r="C80" s="6" t="s">
        <v>65</v>
      </c>
      <c r="D80" s="7">
        <v>2</v>
      </c>
      <c r="E80" s="8"/>
      <c r="F80" s="8"/>
    </row>
    <row r="81" spans="1:6" ht="15">
      <c r="A81" s="16" t="s">
        <v>126</v>
      </c>
      <c r="B81" s="9" t="s">
        <v>127</v>
      </c>
      <c r="C81" s="10" t="s">
        <v>11</v>
      </c>
      <c r="D81" s="11">
        <v>1</v>
      </c>
      <c r="E81" s="8"/>
      <c r="F81" s="8"/>
    </row>
    <row r="82" spans="1:6" ht="15">
      <c r="A82" s="16" t="s">
        <v>128</v>
      </c>
      <c r="B82" s="9" t="s">
        <v>129</v>
      </c>
      <c r="C82" s="10" t="s">
        <v>11</v>
      </c>
      <c r="D82" s="11">
        <v>2</v>
      </c>
      <c r="E82" s="8"/>
      <c r="F82" s="8"/>
    </row>
    <row r="83" spans="1:6" ht="30">
      <c r="A83" s="20" t="s">
        <v>130</v>
      </c>
      <c r="B83" s="26" t="s">
        <v>131</v>
      </c>
      <c r="C83" s="34" t="s">
        <v>65</v>
      </c>
      <c r="D83" s="35">
        <v>1</v>
      </c>
      <c r="E83" s="36"/>
      <c r="F83" s="36"/>
    </row>
    <row r="84" spans="1:6" ht="15">
      <c r="A84" s="20" t="s">
        <v>132</v>
      </c>
      <c r="B84" s="5" t="s">
        <v>133</v>
      </c>
      <c r="C84" s="6" t="s">
        <v>11</v>
      </c>
      <c r="D84" s="7">
        <v>6</v>
      </c>
      <c r="E84" s="8"/>
      <c r="F84" s="8"/>
    </row>
    <row r="85" spans="1:6" ht="15">
      <c r="A85" s="20" t="s">
        <v>134</v>
      </c>
      <c r="B85" s="5" t="s">
        <v>135</v>
      </c>
      <c r="C85" s="6" t="s">
        <v>6</v>
      </c>
      <c r="D85" s="7">
        <v>20</v>
      </c>
      <c r="E85" s="8"/>
      <c r="F85" s="8"/>
    </row>
    <row r="86" spans="1:6" ht="15">
      <c r="A86" s="20" t="s">
        <v>136</v>
      </c>
      <c r="B86" s="5" t="s">
        <v>137</v>
      </c>
      <c r="C86" s="6" t="s">
        <v>11</v>
      </c>
      <c r="D86" s="7">
        <v>1</v>
      </c>
      <c r="E86" s="8"/>
      <c r="F86" s="8"/>
    </row>
    <row r="87" spans="1:6" ht="15">
      <c r="A87" s="20" t="s">
        <v>138</v>
      </c>
      <c r="B87" s="5" t="s">
        <v>139</v>
      </c>
      <c r="C87" s="6" t="s">
        <v>11</v>
      </c>
      <c r="D87" s="7">
        <v>1</v>
      </c>
      <c r="E87" s="8"/>
      <c r="F87" s="8"/>
    </row>
    <row r="88" spans="1:6" ht="15">
      <c r="A88" s="20" t="s">
        <v>140</v>
      </c>
      <c r="B88" s="5" t="s">
        <v>141</v>
      </c>
      <c r="C88" s="6" t="s">
        <v>101</v>
      </c>
      <c r="D88" s="7">
        <v>1</v>
      </c>
      <c r="E88" s="8"/>
      <c r="F88" s="8"/>
    </row>
    <row r="89" spans="1:6" ht="15">
      <c r="A89" s="20" t="s">
        <v>142</v>
      </c>
      <c r="B89" s="5" t="s">
        <v>143</v>
      </c>
      <c r="C89" s="6" t="s">
        <v>101</v>
      </c>
      <c r="D89" s="7">
        <v>1</v>
      </c>
      <c r="E89" s="8"/>
      <c r="F89" s="8"/>
    </row>
    <row r="90" spans="1:6" ht="15">
      <c r="A90" s="37" t="s">
        <v>144</v>
      </c>
      <c r="B90" s="5" t="s">
        <v>145</v>
      </c>
      <c r="C90" s="6" t="s">
        <v>11</v>
      </c>
      <c r="D90" s="7">
        <v>3</v>
      </c>
      <c r="E90" s="8"/>
      <c r="F90" s="56"/>
    </row>
    <row r="91" spans="1:6" ht="15">
      <c r="A91" s="39"/>
      <c r="B91" s="40"/>
      <c r="C91" s="41"/>
      <c r="D91" s="42"/>
      <c r="E91" s="43"/>
      <c r="F91" s="49"/>
    </row>
    <row r="92" spans="1:6" ht="15">
      <c r="A92" s="23"/>
      <c r="B92" s="19"/>
      <c r="C92" s="101" t="s">
        <v>147</v>
      </c>
      <c r="D92" s="101"/>
      <c r="E92" s="101"/>
      <c r="F92" s="50"/>
    </row>
    <row r="93" spans="1:6" ht="15">
      <c r="A93" s="23"/>
      <c r="B93" s="19"/>
      <c r="C93" s="24"/>
      <c r="D93" s="24"/>
      <c r="E93" s="24"/>
      <c r="F93" s="18"/>
    </row>
    <row r="94" spans="1:6" ht="15">
      <c r="A94" s="23"/>
      <c r="B94" s="19"/>
      <c r="C94" s="24"/>
      <c r="D94" s="24"/>
      <c r="E94" s="24"/>
      <c r="F94" s="18"/>
    </row>
    <row r="95" spans="1:6" ht="15">
      <c r="A95" s="23"/>
      <c r="B95" s="19"/>
      <c r="C95" s="24"/>
      <c r="D95" s="24"/>
      <c r="E95" s="24"/>
      <c r="F95" s="18"/>
    </row>
    <row r="96" spans="1:6" ht="15">
      <c r="A96" s="23"/>
      <c r="B96" s="19"/>
      <c r="C96" s="24"/>
      <c r="D96" s="24"/>
      <c r="E96" s="24"/>
      <c r="F96" s="18"/>
    </row>
    <row r="97" spans="1:6" ht="15">
      <c r="A97" s="23"/>
      <c r="B97" s="19"/>
      <c r="C97" s="24"/>
      <c r="D97" s="24"/>
      <c r="E97" s="24"/>
      <c r="F97" s="18"/>
    </row>
    <row r="98" spans="1:6" ht="15">
      <c r="A98" s="81" t="s">
        <v>163</v>
      </c>
      <c r="B98" s="82"/>
      <c r="C98" s="82"/>
      <c r="D98" s="82"/>
      <c r="E98" s="82"/>
      <c r="F98" s="83"/>
    </row>
    <row r="99" spans="1:6" ht="15">
      <c r="A99" s="98" t="s">
        <v>159</v>
      </c>
      <c r="B99" s="99"/>
      <c r="C99" s="99"/>
      <c r="D99" s="99"/>
      <c r="E99" s="99"/>
      <c r="F99" s="100"/>
    </row>
    <row r="100" spans="1:6" ht="15">
      <c r="A100" s="98" t="s">
        <v>160</v>
      </c>
      <c r="B100" s="99"/>
      <c r="C100" s="99"/>
      <c r="D100" s="99"/>
      <c r="E100" s="99"/>
      <c r="F100" s="100"/>
    </row>
    <row r="101" spans="1:6" ht="15">
      <c r="A101" s="98" t="s">
        <v>161</v>
      </c>
      <c r="B101" s="99"/>
      <c r="C101" s="99"/>
      <c r="D101" s="99"/>
      <c r="E101" s="99"/>
      <c r="F101" s="100"/>
    </row>
    <row r="102" spans="1:6" ht="15">
      <c r="A102" s="27"/>
      <c r="B102" s="28"/>
      <c r="C102" s="28"/>
      <c r="D102" s="28"/>
      <c r="E102" s="28"/>
      <c r="F102" s="29"/>
    </row>
    <row r="103" spans="1:6" ht="30">
      <c r="A103" s="32" t="s">
        <v>0</v>
      </c>
      <c r="B103" s="33" t="s">
        <v>1</v>
      </c>
      <c r="C103" s="33" t="s">
        <v>2</v>
      </c>
      <c r="D103" s="32" t="s">
        <v>3</v>
      </c>
      <c r="E103" s="32" t="s">
        <v>90</v>
      </c>
      <c r="F103" s="32" t="s">
        <v>91</v>
      </c>
    </row>
    <row r="104" spans="1:6" ht="15">
      <c r="A104" s="13" t="s">
        <v>148</v>
      </c>
      <c r="B104" s="14" t="s">
        <v>149</v>
      </c>
      <c r="C104" s="10" t="s">
        <v>150</v>
      </c>
      <c r="D104" s="15">
        <v>2</v>
      </c>
      <c r="E104" s="3"/>
      <c r="F104" s="8"/>
    </row>
    <row r="105" spans="1:6" ht="15">
      <c r="A105" s="13" t="s">
        <v>151</v>
      </c>
      <c r="B105" s="14" t="s">
        <v>165</v>
      </c>
      <c r="C105" s="10" t="s">
        <v>150</v>
      </c>
      <c r="D105" s="15">
        <v>1</v>
      </c>
      <c r="E105" s="3"/>
      <c r="F105" s="8"/>
    </row>
    <row r="106" spans="1:6" ht="15">
      <c r="A106" s="13" t="s">
        <v>152</v>
      </c>
      <c r="B106" s="14" t="s">
        <v>153</v>
      </c>
      <c r="C106" s="10" t="s">
        <v>150</v>
      </c>
      <c r="D106" s="15">
        <v>10</v>
      </c>
      <c r="E106" s="3"/>
      <c r="F106" s="8"/>
    </row>
    <row r="107" spans="1:6" ht="15">
      <c r="A107" s="16">
        <v>1699</v>
      </c>
      <c r="B107" s="14" t="s">
        <v>154</v>
      </c>
      <c r="C107" s="10" t="s">
        <v>155</v>
      </c>
      <c r="D107" s="15">
        <v>1</v>
      </c>
      <c r="E107" s="3"/>
      <c r="F107" s="8"/>
    </row>
    <row r="108" spans="1:6" ht="15">
      <c r="A108" s="44"/>
      <c r="B108" s="45"/>
      <c r="C108" s="46"/>
      <c r="D108" s="47"/>
      <c r="E108" s="30"/>
      <c r="F108" s="49"/>
    </row>
    <row r="109" spans="1:6" ht="15">
      <c r="A109" s="44"/>
      <c r="B109" s="45"/>
      <c r="C109" s="57"/>
      <c r="D109" s="58"/>
      <c r="E109" s="30"/>
      <c r="F109" s="43"/>
    </row>
    <row r="110" spans="3:6" ht="15">
      <c r="C110" s="48" t="s">
        <v>156</v>
      </c>
      <c r="D110" s="22"/>
      <c r="E110" s="17"/>
      <c r="F110" s="50"/>
    </row>
    <row r="113" spans="3:6" ht="15">
      <c r="C113" s="97" t="s">
        <v>157</v>
      </c>
      <c r="D113" s="97"/>
      <c r="E113" s="102"/>
      <c r="F113" s="102"/>
    </row>
  </sheetData>
  <sheetProtection/>
  <mergeCells count="18">
    <mergeCell ref="A55:F55"/>
    <mergeCell ref="A56:F56"/>
    <mergeCell ref="A57:F57"/>
    <mergeCell ref="A3:F3"/>
    <mergeCell ref="A4:F4"/>
    <mergeCell ref="A5:F5"/>
    <mergeCell ref="A6:F6"/>
    <mergeCell ref="A7:F7"/>
    <mergeCell ref="D49:E49"/>
    <mergeCell ref="A101:F101"/>
    <mergeCell ref="C113:D113"/>
    <mergeCell ref="E113:F113"/>
    <mergeCell ref="A58:F58"/>
    <mergeCell ref="A59:F59"/>
    <mergeCell ref="A98:F98"/>
    <mergeCell ref="A99:F99"/>
    <mergeCell ref="C92:E92"/>
    <mergeCell ref="A100:F100"/>
  </mergeCells>
  <printOptions/>
  <pageMargins left="0.7" right="0.7" top="0.75" bottom="0.75" header="0.3" footer="0.3"/>
  <pageSetup horizontalDpi="1200" verticalDpi="1200" orientation="portrait" scale="79" r:id="rId1"/>
  <rowBreaks count="2" manualBreakCount="2">
    <brk id="52" max="5" man="1"/>
    <brk id="95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PBS&amp;J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23652</dc:creator>
  <cp:keywords/>
  <dc:description/>
  <cp:lastModifiedBy>JenningsJ</cp:lastModifiedBy>
  <cp:lastPrinted>2011-03-30T17:47:47Z</cp:lastPrinted>
  <dcterms:created xsi:type="dcterms:W3CDTF">2011-02-07T21:50:05Z</dcterms:created>
  <dcterms:modified xsi:type="dcterms:W3CDTF">2012-06-12T13:57:01Z</dcterms:modified>
  <cp:category/>
  <cp:version/>
  <cp:contentType/>
  <cp:contentStatus/>
</cp:coreProperties>
</file>